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omchanok\Desktop\ทุนนวัตกรรม 2569\เตรียมประกาศ 2569\แบบฟอร์ม 2569\รุ่น 8 แบบฟอร์มแผนงบประมาณปี 2569-20251027T171546Z-1-001\รุ่น 8 แบบฟอร์มแผนงบประมาณปี 2569\"/>
    </mc:Choice>
  </mc:AlternateContent>
  <xr:revisionPtr revIDLastSave="0" documentId="8_{977A9B12-F53F-4127-9379-0C4CBE53B8B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ทุน 1 ปี" sheetId="7" r:id="rId1"/>
    <sheet name="งวดงาน-งวดเงิน" sheetId="8" r:id="rId2"/>
    <sheet name="นวัตกรรม(1-2ปี)" sheetId="13" r:id="rId3"/>
    <sheet name="อัตราค่าสอบบัญชี" sheetId="12" r:id="rId4"/>
  </sheets>
  <definedNames>
    <definedName name="_xlnm.Print_Area" localSheetId="0">'ทุน 1 ปี'!$A$1:$L$416</definedName>
    <definedName name="_xlnm.Print_Titles" localSheetId="0">'ทุน 1 ปี'!$35:$36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3" l="1"/>
  <c r="E11" i="13"/>
  <c r="D11" i="13"/>
  <c r="F10" i="13"/>
  <c r="E10" i="13"/>
  <c r="D10" i="13"/>
  <c r="F9" i="13"/>
  <c r="E9" i="13"/>
  <c r="D9" i="13"/>
  <c r="F8" i="13"/>
  <c r="E8" i="13"/>
  <c r="D8" i="13"/>
  <c r="F7" i="13"/>
  <c r="F12" i="13" s="1"/>
  <c r="E7" i="13"/>
  <c r="E12" i="13" s="1"/>
  <c r="D7" i="13"/>
  <c r="D12" i="13" s="1"/>
  <c r="J362" i="7" l="1"/>
  <c r="J363" i="7" s="1"/>
  <c r="J364" i="7" s="1"/>
  <c r="I361" i="7"/>
  <c r="I360" i="7"/>
  <c r="I359" i="7"/>
  <c r="I358" i="7"/>
  <c r="I357" i="7"/>
  <c r="I355" i="7"/>
  <c r="I354" i="7"/>
  <c r="I353" i="7"/>
  <c r="I352" i="7"/>
  <c r="I351" i="7"/>
  <c r="I349" i="7"/>
  <c r="I348" i="7"/>
  <c r="I347" i="7"/>
  <c r="I346" i="7"/>
  <c r="I345" i="7"/>
  <c r="I343" i="7"/>
  <c r="I342" i="7"/>
  <c r="I341" i="7"/>
  <c r="I340" i="7"/>
  <c r="I339" i="7"/>
  <c r="I337" i="7"/>
  <c r="I336" i="7"/>
  <c r="I335" i="7"/>
  <c r="I334" i="7"/>
  <c r="I333" i="7"/>
  <c r="J330" i="7"/>
  <c r="I329" i="7"/>
  <c r="I328" i="7"/>
  <c r="I327" i="7"/>
  <c r="I326" i="7"/>
  <c r="I325" i="7"/>
  <c r="I323" i="7"/>
  <c r="I322" i="7"/>
  <c r="I321" i="7"/>
  <c r="I320" i="7"/>
  <c r="I319" i="7"/>
  <c r="I317" i="7"/>
  <c r="I316" i="7"/>
  <c r="I315" i="7"/>
  <c r="I314" i="7"/>
  <c r="I313" i="7"/>
  <c r="I311" i="7"/>
  <c r="I310" i="7"/>
  <c r="I309" i="7"/>
  <c r="I308" i="7"/>
  <c r="I307" i="7"/>
  <c r="I305" i="7"/>
  <c r="I304" i="7"/>
  <c r="I303" i="7"/>
  <c r="I302" i="7"/>
  <c r="I301" i="7"/>
  <c r="I300" i="7" l="1"/>
  <c r="I344" i="7"/>
  <c r="I312" i="7"/>
  <c r="I350" i="7"/>
  <c r="I356" i="7"/>
  <c r="I318" i="7"/>
  <c r="I324" i="7"/>
  <c r="I338" i="7"/>
  <c r="I306" i="7"/>
  <c r="I332" i="7"/>
  <c r="I330" i="7" l="1"/>
  <c r="I362" i="7"/>
  <c r="I363" i="7" s="1"/>
  <c r="I223" i="7" l="1"/>
  <c r="I294" i="7"/>
  <c r="I293" i="7"/>
  <c r="I292" i="7"/>
  <c r="I288" i="7"/>
  <c r="I287" i="7"/>
  <c r="I286" i="7"/>
  <c r="I282" i="7"/>
  <c r="I281" i="7"/>
  <c r="I280" i="7"/>
  <c r="I276" i="7"/>
  <c r="I275" i="7"/>
  <c r="I274" i="7"/>
  <c r="I270" i="7"/>
  <c r="I269" i="7"/>
  <c r="I268" i="7"/>
  <c r="I263" i="7"/>
  <c r="I262" i="7"/>
  <c r="I261" i="7"/>
  <c r="I260" i="7"/>
  <c r="I259" i="7"/>
  <c r="I256" i="7"/>
  <c r="I255" i="7"/>
  <c r="I254" i="7"/>
  <c r="I250" i="7"/>
  <c r="I249" i="7"/>
  <c r="I248" i="7"/>
  <c r="I244" i="7"/>
  <c r="I243" i="7"/>
  <c r="I242" i="7"/>
  <c r="I234" i="7"/>
  <c r="I233" i="7"/>
  <c r="I232" i="7"/>
  <c r="I228" i="7"/>
  <c r="I227" i="7"/>
  <c r="I226" i="7"/>
  <c r="I222" i="7"/>
  <c r="I221" i="7"/>
  <c r="I220" i="7"/>
  <c r="I216" i="7"/>
  <c r="I215" i="7"/>
  <c r="I214" i="7"/>
  <c r="I210" i="7"/>
  <c r="I209" i="7"/>
  <c r="I208" i="7"/>
  <c r="I202" i="7"/>
  <c r="I201" i="7"/>
  <c r="I200" i="7"/>
  <c r="I195" i="7"/>
  <c r="I194" i="7"/>
  <c r="I193" i="7"/>
  <c r="I190" i="7"/>
  <c r="I189" i="7"/>
  <c r="I188" i="7"/>
  <c r="I184" i="7"/>
  <c r="I183" i="7"/>
  <c r="I182" i="7"/>
  <c r="I178" i="7"/>
  <c r="I177" i="7"/>
  <c r="I176" i="7"/>
  <c r="I49" i="7"/>
  <c r="I41" i="7"/>
  <c r="B24" i="7"/>
  <c r="J389" i="7"/>
  <c r="G389" i="7"/>
  <c r="I388" i="7"/>
  <c r="I387" i="7"/>
  <c r="I386" i="7"/>
  <c r="I385" i="7"/>
  <c r="I384" i="7"/>
  <c r="I166" i="7"/>
  <c r="I165" i="7"/>
  <c r="I164" i="7"/>
  <c r="I160" i="7"/>
  <c r="I159" i="7"/>
  <c r="I158" i="7"/>
  <c r="I154" i="7"/>
  <c r="I153" i="7"/>
  <c r="I152" i="7"/>
  <c r="I148" i="7"/>
  <c r="I147" i="7"/>
  <c r="I146" i="7"/>
  <c r="I142" i="7"/>
  <c r="I141" i="7"/>
  <c r="I140" i="7"/>
  <c r="I134" i="7"/>
  <c r="I133" i="7"/>
  <c r="I132" i="7"/>
  <c r="I128" i="7"/>
  <c r="I127" i="7"/>
  <c r="I126" i="7"/>
  <c r="I129" i="7"/>
  <c r="I122" i="7"/>
  <c r="I121" i="7"/>
  <c r="I120" i="7"/>
  <c r="I116" i="7"/>
  <c r="I115" i="7"/>
  <c r="I114" i="7"/>
  <c r="I109" i="7"/>
  <c r="I111" i="7"/>
  <c r="I110" i="7"/>
  <c r="I100" i="7"/>
  <c r="I99" i="7"/>
  <c r="I98" i="7"/>
  <c r="I94" i="7"/>
  <c r="I93" i="7"/>
  <c r="I92" i="7"/>
  <c r="I88" i="7"/>
  <c r="I87" i="7"/>
  <c r="I86" i="7"/>
  <c r="I82" i="7"/>
  <c r="I81" i="7"/>
  <c r="I80" i="7"/>
  <c r="I76" i="7"/>
  <c r="I75" i="7"/>
  <c r="I74" i="7"/>
  <c r="I68" i="7"/>
  <c r="I67" i="7"/>
  <c r="I66" i="7"/>
  <c r="I62" i="7"/>
  <c r="I61" i="7"/>
  <c r="I60" i="7"/>
  <c r="I56" i="7"/>
  <c r="I55" i="7"/>
  <c r="I54" i="7"/>
  <c r="I50" i="7"/>
  <c r="I48" i="7"/>
  <c r="I44" i="7"/>
  <c r="I43" i="7"/>
  <c r="I42" i="7"/>
  <c r="I45" i="7"/>
  <c r="I47" i="7"/>
  <c r="I51" i="7"/>
  <c r="I53" i="7"/>
  <c r="I57" i="7"/>
  <c r="I59" i="7"/>
  <c r="I63" i="7"/>
  <c r="I65" i="7"/>
  <c r="I69" i="7"/>
  <c r="J70" i="7"/>
  <c r="I73" i="7"/>
  <c r="I77" i="7"/>
  <c r="I79" i="7"/>
  <c r="I83" i="7"/>
  <c r="I85" i="7"/>
  <c r="I89" i="7"/>
  <c r="I91" i="7"/>
  <c r="I95" i="7"/>
  <c r="I97" i="7"/>
  <c r="I389" i="7" l="1"/>
  <c r="I258" i="7"/>
  <c r="I78" i="7"/>
  <c r="I40" i="7"/>
  <c r="I58" i="7"/>
  <c r="I64" i="7"/>
  <c r="I52" i="7"/>
  <c r="I84" i="7"/>
  <c r="I90" i="7"/>
  <c r="I46" i="7"/>
  <c r="I72" i="7"/>
  <c r="D19" i="7"/>
  <c r="I70" i="7" l="1"/>
  <c r="J395" i="7"/>
  <c r="I371" i="7"/>
  <c r="I370" i="7"/>
  <c r="I369" i="7"/>
  <c r="I368" i="7"/>
  <c r="I394" i="7"/>
  <c r="B14" i="7" s="1"/>
  <c r="G407" i="7" s="1"/>
  <c r="I393" i="7"/>
  <c r="B13" i="7" l="1"/>
  <c r="G406" i="7" s="1"/>
  <c r="G409" i="7" s="1"/>
  <c r="I395" i="7"/>
  <c r="J204" i="7" l="1"/>
  <c r="B12" i="7" l="1"/>
  <c r="B28" i="7"/>
  <c r="H407" i="7" s="1"/>
  <c r="D10" i="7"/>
  <c r="B11" i="7" l="1"/>
  <c r="B27" i="7"/>
  <c r="H406" i="7" s="1"/>
  <c r="J381" i="7"/>
  <c r="G381" i="7"/>
  <c r="I380" i="7"/>
  <c r="I379" i="7"/>
  <c r="I378" i="7"/>
  <c r="I377" i="7"/>
  <c r="I376" i="7"/>
  <c r="I372" i="7"/>
  <c r="I373" i="7" s="1"/>
  <c r="I295" i="7"/>
  <c r="I291" i="7"/>
  <c r="I290" i="7" s="1"/>
  <c r="I289" i="7"/>
  <c r="I285" i="7"/>
  <c r="I283" i="7"/>
  <c r="I279" i="7"/>
  <c r="I278" i="7" s="1"/>
  <c r="I277" i="7"/>
  <c r="I273" i="7"/>
  <c r="I271" i="7"/>
  <c r="I267" i="7"/>
  <c r="I257" i="7"/>
  <c r="I253" i="7"/>
  <c r="I251" i="7"/>
  <c r="I247" i="7"/>
  <c r="I246" i="7" s="1"/>
  <c r="I245" i="7"/>
  <c r="I241" i="7"/>
  <c r="I235" i="7"/>
  <c r="I231" i="7"/>
  <c r="I230" i="7" s="1"/>
  <c r="I229" i="7"/>
  <c r="I225" i="7"/>
  <c r="I219" i="7"/>
  <c r="I218" i="7" s="1"/>
  <c r="I217" i="7"/>
  <c r="I213" i="7"/>
  <c r="I211" i="7"/>
  <c r="I207" i="7"/>
  <c r="I203" i="7"/>
  <c r="I199" i="7"/>
  <c r="I197" i="7"/>
  <c r="I196" i="7"/>
  <c r="I191" i="7"/>
  <c r="I187" i="7"/>
  <c r="I185" i="7"/>
  <c r="I181" i="7"/>
  <c r="I180" i="7" s="1"/>
  <c r="I179" i="7"/>
  <c r="I175" i="7"/>
  <c r="I167" i="7"/>
  <c r="I163" i="7"/>
  <c r="I161" i="7"/>
  <c r="I157" i="7"/>
  <c r="I155" i="7"/>
  <c r="I151" i="7"/>
  <c r="I149" i="7"/>
  <c r="I145" i="7"/>
  <c r="I143" i="7"/>
  <c r="I139" i="7"/>
  <c r="I135" i="7"/>
  <c r="I131" i="7"/>
  <c r="I125" i="7"/>
  <c r="I124" i="7" s="1"/>
  <c r="I123" i="7"/>
  <c r="I119" i="7"/>
  <c r="I117" i="7"/>
  <c r="I113" i="7"/>
  <c r="I108" i="7"/>
  <c r="I107" i="7"/>
  <c r="I101" i="7"/>
  <c r="I96" i="7" s="1"/>
  <c r="I162" i="7" l="1"/>
  <c r="I150" i="7"/>
  <c r="I192" i="7"/>
  <c r="I186" i="7"/>
  <c r="I204" i="7" s="1"/>
  <c r="I198" i="7"/>
  <c r="I212" i="7"/>
  <c r="I240" i="7"/>
  <c r="I174" i="7"/>
  <c r="I106" i="7"/>
  <c r="I266" i="7"/>
  <c r="I138" i="7"/>
  <c r="I206" i="7"/>
  <c r="I102" i="7"/>
  <c r="I224" i="7"/>
  <c r="I252" i="7"/>
  <c r="I272" i="7"/>
  <c r="I284" i="7"/>
  <c r="I112" i="7"/>
  <c r="I130" i="7"/>
  <c r="I144" i="7"/>
  <c r="I156" i="7"/>
  <c r="I118" i="7"/>
  <c r="B23" i="7"/>
  <c r="D26" i="7"/>
  <c r="H409" i="7"/>
  <c r="I381" i="7"/>
  <c r="I390" i="7" s="1"/>
  <c r="I103" i="7" l="1"/>
  <c r="I264" i="7"/>
  <c r="I236" i="7"/>
  <c r="I237" i="7" s="1"/>
  <c r="I296" i="7"/>
  <c r="I364" i="7" s="1"/>
  <c r="I396" i="7" s="1"/>
  <c r="I136" i="7"/>
  <c r="B16" i="7" s="1"/>
  <c r="I168" i="7"/>
  <c r="B17" i="7" s="1"/>
  <c r="B25" i="7"/>
  <c r="J168" i="7"/>
  <c r="J400" i="7"/>
  <c r="I400" i="7"/>
  <c r="J373" i="7"/>
  <c r="J390" i="7" s="1"/>
  <c r="J296" i="7"/>
  <c r="J297" i="7" s="1"/>
  <c r="J264" i="7"/>
  <c r="J236" i="7"/>
  <c r="J136" i="7"/>
  <c r="J102" i="7"/>
  <c r="I297" i="7" l="1"/>
  <c r="J396" i="7"/>
  <c r="D31" i="7"/>
  <c r="D22" i="7"/>
  <c r="F407" i="7"/>
  <c r="I169" i="7"/>
  <c r="J169" i="7"/>
  <c r="J237" i="7"/>
  <c r="J103" i="7"/>
  <c r="J401" i="7" l="1"/>
  <c r="B8" i="8"/>
  <c r="C8" i="8"/>
  <c r="E8" i="8"/>
  <c r="E406" i="7" l="1"/>
  <c r="G373" i="7"/>
  <c r="F406" i="7" l="1"/>
  <c r="I401" i="7"/>
  <c r="D15" i="7" l="1"/>
  <c r="F409" i="7"/>
  <c r="I406" i="7"/>
  <c r="D5" i="8" s="1"/>
  <c r="D29" i="7" l="1"/>
  <c r="D30" i="7"/>
  <c r="E408" i="7"/>
  <c r="E407" i="7" s="1"/>
  <c r="I407" i="7" s="1"/>
  <c r="D6" i="8" s="1"/>
  <c r="I408" i="7"/>
  <c r="F5" i="8"/>
  <c r="E409" i="7" l="1"/>
  <c r="D7" i="8"/>
  <c r="F7" i="8" s="1"/>
  <c r="I409" i="7"/>
  <c r="D32" i="7"/>
  <c r="F6" i="8" l="1"/>
  <c r="F8" i="8" s="1"/>
  <c r="D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user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ปวช. 6,500.-/เดือน (3 ปี)
ปวส. 7,500.-/เดือน (2 ปี)
หลักสูตร วชช. 6,000.-/เดือน (2.5 ปี)
หลักสูตร ผช.พยาบาล 7,500.-/เดือน (1 ปี)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เฉพาะนักศึกษาทุนที่ไม่สามารถเปิดบัญชีธนาคาร</t>
        </r>
      </text>
    </comment>
    <comment ref="A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กรณีนักศึกษาทุนเด็กพิเศษ 20,000.-/ทุน/ปี</t>
        </r>
      </text>
    </comment>
    <comment ref="K3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ระบุวันที่เริ่มต้น - สิ้นสุด ภายในภาคการศึกษานั้นๆ</t>
        </r>
      </text>
    </comment>
    <comment ref="A39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เกณฑ์การตรวจสอบบัญชี
1. โครงการขนาดเล็ก (S) (รับทุนสนับสนุนการดำเนินงานจาก กสศ.วงเงินไม่เกิน 500,000 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
2. โครงการขนาดกลาง (M) (รับทุนสนับสนุนการดำเนินงานจาก กสศ.ตั้งแต่ 500,000 - 2,000,000บาท)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ยกเว้นงวดปิดโครงการ ให้ใช้แบบ รายการตรวจสอบการปฏิบัติตามคู่มือดำเนินโครงการโดยผู้สอบบัญชี  (CPA Check List)
3. โครงการขนาดใหญ่ (L) (รับทุนสนับสนุนการดำเนินงานจาก กสศ.มากกว่า 2,000,000 บาท ขึ้นไป) ใช้แบบรายการตรวจสอบการการปฏิบัติตามคู่มือดำเนินโครงการโดยผู้สอบบัญชี (CPA Check List) ทุกงวดของการรายงาน</t>
        </r>
      </text>
    </comment>
  </commentList>
</comments>
</file>

<file path=xl/sharedStrings.xml><?xml version="1.0" encoding="utf-8"?>
<sst xmlns="http://schemas.openxmlformats.org/spreadsheetml/2006/main" count="482" uniqueCount="137">
  <si>
    <t>ชื่อสถานศึกษา</t>
  </si>
  <si>
    <t>จังหวัด</t>
  </si>
  <si>
    <t>คน</t>
  </si>
  <si>
    <t>งบประมาณสมทบ (ถ้ามี)</t>
  </si>
  <si>
    <t>บาท</t>
  </si>
  <si>
    <t>รายละเอียด</t>
  </si>
  <si>
    <t>อัตรา (บาท)</t>
  </si>
  <si>
    <t>สาขาวิชา</t>
  </si>
  <si>
    <t>รวมภาคการศึกษาที่ 1</t>
  </si>
  <si>
    <t>รวมภาคการศึกษาที่ 2</t>
  </si>
  <si>
    <t xml:space="preserve">งบประมาณรวม กสศ. (บาท) </t>
  </si>
  <si>
    <t>งบประมาณรวม กสศ. (บาท)</t>
  </si>
  <si>
    <t>รายละเอียดงบประมาณ</t>
  </si>
  <si>
    <t>จำนวน (ครั้ง)</t>
  </si>
  <si>
    <t>วันเริ่มต้น</t>
  </si>
  <si>
    <t>วันสิ้นสุด</t>
  </si>
  <si>
    <t>ปฏิทินการทำงาน</t>
  </si>
  <si>
    <t>จำนวนผู้เข้าร่วม (คน)</t>
  </si>
  <si>
    <t>เป้าหมาย (เช่น ใคร นักศึกษาทุน)</t>
  </si>
  <si>
    <t>ประเภททุน</t>
  </si>
  <si>
    <t>งบประมาณรวมทั้งหมด</t>
  </si>
  <si>
    <t xml:space="preserve">    ผู้รับผิดชอบโครงการ</t>
  </si>
  <si>
    <t xml:space="preserve">   ผู้บริหารสถานศึกษา</t>
  </si>
  <si>
    <t>งวดงาน/งวดเงิน</t>
  </si>
  <si>
    <t xml:space="preserve"> สรุปงบประมาณโครงการ</t>
  </si>
  <si>
    <t xml:space="preserve">ค่าตอบแทน
หัวหน้าโครงการ
</t>
  </si>
  <si>
    <t xml:space="preserve">ค่าตอบแทน
ผู้ร่วมโครงการ
</t>
  </si>
  <si>
    <t>ค่าดำเนินการ</t>
  </si>
  <si>
    <t>ค่าธรรมเนียม</t>
  </si>
  <si>
    <t>รวม</t>
  </si>
  <si>
    <t>งวดที่ 1</t>
  </si>
  <si>
    <t>งวดที่ 2</t>
  </si>
  <si>
    <t>งวดที่ 3</t>
  </si>
  <si>
    <t>กิจกรรมที่ 1 ……..</t>
  </si>
  <si>
    <t>ค่า......</t>
  </si>
  <si>
    <t>กิจกรรมที่ 2 ……..</t>
  </si>
  <si>
    <t>กิจกรรมที่ 3 ……..</t>
  </si>
  <si>
    <t>กิจกรรมที่ 4 ……..</t>
  </si>
  <si>
    <t>กิจกรรมที่ 5 ……..</t>
  </si>
  <si>
    <t>กิจกรรมที่ 6 ……..</t>
  </si>
  <si>
    <t>กิจกรรมที่ 7 ……..</t>
  </si>
  <si>
    <t>กิจกรรมที่ 8 ……..</t>
  </si>
  <si>
    <t>กิจกรรมที่ 9 ……..</t>
  </si>
  <si>
    <t>กิจกรรมที่ 10 ……..</t>
  </si>
  <si>
    <t xml:space="preserve">    (……………........................……………….)</t>
  </si>
  <si>
    <t xml:space="preserve">    (…………….................................……………….)</t>
  </si>
  <si>
    <t>รวมค่าธรรมเนียมการศึกษา</t>
  </si>
  <si>
    <t xml:space="preserve">กิจกรรมที่ 1 </t>
  </si>
  <si>
    <t>(4) 
ค่าตรวจสอบบัญชี</t>
  </si>
  <si>
    <t>ปี</t>
  </si>
  <si>
    <t>จำนวนนักศึกษาทุน</t>
  </si>
  <si>
    <t>กลุ่มเป้าหมายผู้เข้าร่วมกิจกรรม</t>
  </si>
  <si>
    <t>งบประมาณของกิจกรรม</t>
  </si>
  <si>
    <t xml:space="preserve">รวมงบประมาณ กสศ. (บาท) </t>
  </si>
  <si>
    <t>จำนวนนักศึกษาทุน (คน)</t>
  </si>
  <si>
    <t>ระยะเวลาดำเนินงาน</t>
  </si>
  <si>
    <t>รวมค่าตรวจสอบบัญชี</t>
  </si>
  <si>
    <t>ค่าธรรมเนียมการศึกษา
ในภาคการศึกษาที่ 1 
(รายคน/ภาคการศึกษา)</t>
  </si>
  <si>
    <t>3. งบประมาณค่าธรรมเนียมการศึกษา (ค่าธรรมเนียมการศึกษาอัตราประหยัดตามจำนวนนักศึกษาทุน)</t>
  </si>
  <si>
    <t xml:space="preserve">4. งบประมาณค่าตรวจสอบบัญชี </t>
  </si>
  <si>
    <t xml:space="preserve">    1.2 ส่วนที่โอนผ่านสถานศึกษา (จำนวน.......คน)</t>
  </si>
  <si>
    <t xml:space="preserve">         - ภาคเรียนที่ 1  </t>
  </si>
  <si>
    <t xml:space="preserve">         - ภาคเรียนที่ 2  </t>
  </si>
  <si>
    <t>ค่าธรรมเนียมการศึกษา
ในภาคการศึกษาที่ 2
(รายคน/ภาคการศึกษา)</t>
  </si>
  <si>
    <t>รวมงบประมาณค่าใช้จ่ายรายเดือนของนักศึกษาทุน</t>
  </si>
  <si>
    <t>งบประมาณรวมทั้งหมด (ข้อ 1-6)</t>
  </si>
  <si>
    <t xml:space="preserve">(1)
ค่าพัฒนาพัฒนาคุณภาพ
การจัดการศึกษา
</t>
  </si>
  <si>
    <t>(2) 
ค่าธรรมเนียมการศึกษา</t>
  </si>
  <si>
    <t xml:space="preserve">(3)
ค่าใช้จ่ายรายเดือน นศ.ทุน 
ที่โอนผ่านสถาบัน 
</t>
  </si>
  <si>
    <t>รวมข้อ 2</t>
  </si>
  <si>
    <t>รวมข้อ 1</t>
  </si>
  <si>
    <t>รวมข้อ 3</t>
  </si>
  <si>
    <t>งบประมาณ/คน/เดือน</t>
  </si>
  <si>
    <t xml:space="preserve">  1) การพัฒนาระบบดูแลความเป็นอยู่ฯ</t>
  </si>
  <si>
    <t xml:space="preserve">  2) การพัฒนาหลักสูตรและกระบวนการเรียนฯ</t>
  </si>
  <si>
    <t xml:space="preserve">  3) การส่งเสริมโอกาสมีงานทำฯ</t>
  </si>
  <si>
    <t>1. งบประมาณค่าใช้จ่ายรายเดือนของนักศึกษาทุน 
(งบประมาณ  7,500 บาท/เดือน)</t>
  </si>
  <si>
    <t xml:space="preserve">2. งบพัฒนาคุณภาพ (งบประมาณ 15,000 บาท/ทุน/ปี)   </t>
  </si>
  <si>
    <t xml:space="preserve">งบประมาณสำหรับกิจกรรมพัฒนาคุณภาพ (จำนวนนักศึกษาทุนที่เสนอ x งบประมาณ 15,000 บาท/ทุน/ปี)                                                                         </t>
  </si>
  <si>
    <t>กิจกรรมการพัฒนาคุณภาพการจัดการศึกษา</t>
  </si>
  <si>
    <t>สัดส่วนงบประมาณ</t>
  </si>
  <si>
    <t>รวมภาคการศึกษาที่ 3</t>
  </si>
  <si>
    <t xml:space="preserve">         - ภาคเรียนที่ 2</t>
  </si>
  <si>
    <t xml:space="preserve">         - ภาคเรียนที่ 3  </t>
  </si>
  <si>
    <t>งบประมาณค่าตรวจสอบบัญชี</t>
  </si>
  <si>
    <t>ขนาดโครงการ</t>
  </si>
  <si>
    <t>วงเงินงบประมาณที่ได้รับของโครงการ</t>
  </si>
  <si>
    <t>การตรวจสอบบัญชี
และอัตราค่าธรรมเนียม</t>
  </si>
  <si>
    <t>S</t>
  </si>
  <si>
    <t>-</t>
  </si>
  <si>
    <t>M</t>
  </si>
  <si>
    <t xml:space="preserve">โครงการตั้งแต่ 500,000 – 2,000,000 บาท </t>
  </si>
  <si>
    <t>งวดปิดโครงการ : 14,000.00 บาท</t>
  </si>
  <si>
    <t>L</t>
  </si>
  <si>
    <t>โครงการมากกว่า 2,000,000 – 10,000,000 บาท</t>
  </si>
  <si>
    <t>งวดละ 16,000.00 บาท</t>
  </si>
  <si>
    <t>โครงการมากกว่า 10,000,000 – 20,000,000 บาท</t>
  </si>
  <si>
    <t>งวดละ 19,000.00 บาท</t>
  </si>
  <si>
    <t>โครงการวงเงินมากกว่า 20,000,000 บาท</t>
  </si>
  <si>
    <t>งวดละ 23,000.00 บาท</t>
  </si>
  <si>
    <t>5. การยกระดับโครงการ</t>
  </si>
  <si>
    <t>รวมข้อ 5</t>
  </si>
  <si>
    <t>รวมข้อ 1-5 ทั้งหมด</t>
  </si>
  <si>
    <t>7. งบประมาณค่าใช้จ่ายรายเดือนของนักศึกษาทุน (ส่วนที่โอนผ่านสถานศึกษา)</t>
  </si>
  <si>
    <t xml:space="preserve">8. การตรวจสอบบัญชี </t>
  </si>
  <si>
    <t>งบประมาณรวม กสศ.  (ข้อ 1,ข้อ 2,ข้อ 3,ข้อ,ข้อ 4,ข้อ 5)</t>
  </si>
  <si>
    <t>งบประมาณโอนผ่านสถานศึกษา (ข้อ 1.2,ข้อ 2,ข้อ 3,ข้อ 4,ข้อ 5)</t>
  </si>
  <si>
    <t>หลักสูตรทุนนวัตกรรม (งบประมาณ 15,000 บาท /ทุน/ปี)</t>
  </si>
  <si>
    <t xml:space="preserve">หลักสูตร 1 ปี </t>
  </si>
  <si>
    <t>หลักสูตร 2 ปี</t>
  </si>
  <si>
    <t>ปวส.1</t>
  </si>
  <si>
    <t>ปวส.2</t>
  </si>
  <si>
    <t xml:space="preserve">  4) การบริหารจัดการโครงการ </t>
  </si>
  <si>
    <t xml:space="preserve">  5) การยกระดับโครงการ</t>
  </si>
  <si>
    <t>รวมข้อ 4</t>
  </si>
  <si>
    <t>ตามแผนดำเนินงานที่เสนอในรายละเอียดโครงการในรูปกิจกรรมและงบประมาณ ปี 2569</t>
  </si>
  <si>
    <t xml:space="preserve">    3.1 ค่าธรรมเนียมการศึกษาตลอดหลักสูตร 1 ปี (ปีการศึกษา 2569)</t>
  </si>
  <si>
    <t xml:space="preserve">         - ปี 2569 ภาคเรียนที่ 1 (กรุณากรอกข้อมูล )</t>
  </si>
  <si>
    <t xml:space="preserve">         - ปี 2569 ภาคเรียนที่ 2 (กรุณากรอกข้อมูล )</t>
  </si>
  <si>
    <t>ภาคเรียนที่ 1 ปีการศึกษา 2569</t>
  </si>
  <si>
    <t>รวม (ภาคเรียนที่ 1 ปีการศึกษา 2569)</t>
  </si>
  <si>
    <t>ภาคเรียนที่ 2 ปีการศึกษา 2569</t>
  </si>
  <si>
    <t>รวม (ภาคเรียนที่ 2 ปีการศึกษา 2569)</t>
  </si>
  <si>
    <t>6. ค่าธรรมเนียมการศึกษา ปีการศึกษา 2569</t>
  </si>
  <si>
    <t>ภาคการศึกษาที่ 1 ปีการศึกษา 2569</t>
  </si>
  <si>
    <t>ภาคการศึกษาที่ 2 ปีการศึกษา 2569</t>
  </si>
  <si>
    <t>ภาคการศึกษาที่ 3 ปีการศึกษา 2569</t>
  </si>
  <si>
    <t>1. ภาคการศึกษาที่ 1 ปีการศึกษา 2569 (เบิกจ่ายตามจริง)</t>
  </si>
  <si>
    <t>2. ภาคการศึกษาที่ 2 ปีการศึกษา 2569 (เบิกจ่ายตามจริง)</t>
  </si>
  <si>
    <t>โครงการทุนนวัตกรรมสายอาชีพชั้นสูงปีการศึกษา 2569</t>
  </si>
  <si>
    <r>
      <t xml:space="preserve">    </t>
    </r>
    <r>
      <rPr>
        <sz val="15"/>
        <color theme="1"/>
        <rFont val="TH Sarabun New"/>
        <family val="2"/>
      </rPr>
      <t>1.1 ส่วนที่โอนตรงให้นักศึกษา (จำนวน....... คน )</t>
    </r>
  </si>
  <si>
    <r>
      <t>1. การพัฒนาระบบดูแลความเป็นอยู่และสวัสดิภาพของนักศึกษาทุนให้สามารถเรียนจบตามกำหนดเวลา</t>
    </r>
    <r>
      <rPr>
        <b/>
        <sz val="15"/>
        <color rgb="FFFF0000"/>
        <rFont val="TH Sarabun New"/>
        <family val="2"/>
      </rPr>
      <t xml:space="preserve"> (สัดส่วนของงบประมาณ .........(ตามจำนวน นศ.ทุนดังแนบ) ของงบประมาณทั้งหมด)</t>
    </r>
  </si>
  <si>
    <r>
      <t xml:space="preserve">2. การพัฒนาหลักสูตรและกระบวนการเรียนการสอนให้มีคุณภาพสูง </t>
    </r>
    <r>
      <rPr>
        <b/>
        <sz val="15"/>
        <color rgb="FFFF0000"/>
        <rFont val="TH Sarabun New"/>
        <family val="2"/>
      </rPr>
      <t>(สัดส่วนของงบประมาณ ..........(ตามจำนวน นศ.ทุน ดังแนบ) ของงบประมาณทั้งหมด))</t>
    </r>
  </si>
  <si>
    <r>
      <t xml:space="preserve">3. การส่งเสริมโอกาสการมีงานทำของผู้ที่จะจบการศึกษา </t>
    </r>
    <r>
      <rPr>
        <b/>
        <sz val="15"/>
        <color rgb="FFFF0000"/>
        <rFont val="TH Sarabun New"/>
        <family val="2"/>
      </rPr>
      <t>(สัดส่วนของงบประมาณ....... (ตามจำนวน นศ.ทุน ดังแนบ) ของงบประมาณทั้งหมด))</t>
    </r>
  </si>
  <si>
    <r>
      <t xml:space="preserve">4. การบริหารจัดการโครงการ (การจัดทำฐานข้อมูลนักศึกษา การติดตามประเมินผล การจัดทำรายงาน) </t>
    </r>
    <r>
      <rPr>
        <b/>
        <sz val="15"/>
        <color rgb="FFFF0000"/>
        <rFont val="TH Sarabun New"/>
        <family val="2"/>
      </rPr>
      <t>(สัดส่วนของงบประมาณไม่เกิน 10-15% (ตามจำนวน นศ.ทุน ดังแนบ) ของงบประมาณทั้งหมด))</t>
    </r>
  </si>
  <si>
    <t xml:space="preserve">    3.1 ค่าธรรมเนียมการศึกษาปีการศึกษา 2569</t>
  </si>
  <si>
    <t xml:space="preserve">กรณีการเบิกจ่ายเงินงวดตั้งแต่ 500,000 บาทขึ้นไป หรือกรณีการเบิกเงินงวดเพื่อปิดโครงการ หรือการรายงานการเงินเพื่อปิดโครงการที่ได้รับทุนตั้งแต่ 500,000 บาทขึ้นไป จะต้องมีผู้สอบบัญชีตรวจสอบ และลงนามรับรองรายงานการเงินด้วย โดยอัตราค่าธรรมเนียมการตรวจสอบรับรองเงินงวด (ไม่อยู่ในงบประมาณกิจกรรมพัฒนาคุณภาพการจัดการศึกษา) ดังนี้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</si>
</sst>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0"/>
      <name val="Tahoma"/>
      <family val="2"/>
    </font>
    <font>
      <sz val="15"/>
      <color theme="1"/>
      <name val="TH Sarabun New"/>
      <family val="2"/>
    </font>
    <font>
      <sz val="15"/>
      <name val="TH Sarabun New"/>
      <family val="2"/>
    </font>
    <font>
      <b/>
      <sz val="15"/>
      <name val="TH Sarabun New"/>
      <family val="2"/>
    </font>
    <font>
      <b/>
      <sz val="15"/>
      <color theme="1"/>
      <name val="TH Sarabun New"/>
      <family val="2"/>
    </font>
    <font>
      <b/>
      <sz val="15"/>
      <color rgb="FFFF0000"/>
      <name val="TH Sarabun New"/>
      <family val="2"/>
    </font>
    <font>
      <sz val="15"/>
      <color rgb="FFFF0000"/>
      <name val="TH Sarabun New"/>
      <family val="2"/>
    </font>
    <font>
      <sz val="11"/>
      <color theme="1"/>
      <name val="TH Sarabun New"/>
      <family val="2"/>
    </font>
    <font>
      <b/>
      <u/>
      <sz val="15"/>
      <color theme="1"/>
      <name val="TH Sarabun New"/>
      <family val="2"/>
    </font>
    <font>
      <b/>
      <sz val="15"/>
      <color rgb="FFC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164" fontId="8" fillId="0" borderId="1" xfId="1" applyFont="1" applyFill="1" applyBorder="1" applyAlignment="1">
      <alignment horizontal="right" vertical="center"/>
    </xf>
    <xf numFmtId="164" fontId="8" fillId="0" borderId="2" xfId="1" applyFont="1" applyFill="1" applyBorder="1" applyAlignment="1">
      <alignment horizontal="right" vertical="center"/>
    </xf>
    <xf numFmtId="164" fontId="7" fillId="0" borderId="8" xfId="1" applyFont="1" applyFill="1" applyBorder="1" applyAlignment="1">
      <alignment horizontal="right" vertical="center"/>
    </xf>
    <xf numFmtId="164" fontId="8" fillId="0" borderId="9" xfId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wrapText="1"/>
    </xf>
    <xf numFmtId="0" fontId="6" fillId="0" borderId="12" xfId="0" applyFont="1" applyBorder="1" applyAlignment="1">
      <alignment wrapText="1"/>
    </xf>
    <xf numFmtId="0" fontId="6" fillId="0" borderId="12" xfId="0" applyFont="1" applyBorder="1" applyAlignment="1">
      <alignment horizontal="right"/>
    </xf>
    <xf numFmtId="0" fontId="7" fillId="0" borderId="12" xfId="0" applyFont="1" applyBorder="1"/>
    <xf numFmtId="165" fontId="7" fillId="0" borderId="12" xfId="1" applyNumberFormat="1" applyFont="1" applyFill="1" applyBorder="1" applyAlignment="1">
      <alignment horizontal="center"/>
    </xf>
    <xf numFmtId="0" fontId="6" fillId="0" borderId="12" xfId="0" applyFont="1" applyBorder="1"/>
    <xf numFmtId="165" fontId="6" fillId="0" borderId="12" xfId="0" applyNumberFormat="1" applyFont="1" applyBorder="1" applyAlignment="1">
      <alignment horizontal="left" vertical="top" wrapText="1"/>
    </xf>
    <xf numFmtId="165" fontId="6" fillId="0" borderId="12" xfId="0" applyNumberFormat="1" applyFont="1" applyBorder="1" applyAlignment="1">
      <alignment horizontal="center" wrapText="1"/>
    </xf>
    <xf numFmtId="165" fontId="6" fillId="0" borderId="12" xfId="0" applyNumberFormat="1" applyFont="1" applyBorder="1" applyAlignment="1">
      <alignment horizontal="right"/>
    </xf>
    <xf numFmtId="165" fontId="7" fillId="0" borderId="12" xfId="1" applyNumberFormat="1" applyFont="1" applyFill="1" applyBorder="1"/>
    <xf numFmtId="165" fontId="7" fillId="0" borderId="12" xfId="0" applyNumberFormat="1" applyFont="1" applyBorder="1" applyAlignment="1">
      <alignment horizontal="right"/>
    </xf>
    <xf numFmtId="165" fontId="6" fillId="0" borderId="13" xfId="0" applyNumberFormat="1" applyFont="1" applyBorder="1" applyAlignment="1">
      <alignment horizontal="left" vertical="top" wrapText="1"/>
    </xf>
    <xf numFmtId="165" fontId="6" fillId="0" borderId="14" xfId="0" applyNumberFormat="1" applyFont="1" applyBorder="1" applyAlignment="1">
      <alignment horizontal="left" vertical="top" wrapText="1"/>
    </xf>
    <xf numFmtId="165" fontId="6" fillId="0" borderId="15" xfId="0" applyNumberFormat="1" applyFont="1" applyBorder="1" applyAlignment="1">
      <alignment horizontal="left" vertical="top" wrapText="1"/>
    </xf>
    <xf numFmtId="165" fontId="9" fillId="0" borderId="13" xfId="0" applyNumberFormat="1" applyFont="1" applyBorder="1" applyAlignment="1">
      <alignment horizontal="left" vertical="top" wrapText="1"/>
    </xf>
    <xf numFmtId="165" fontId="9" fillId="0" borderId="14" xfId="0" applyNumberFormat="1" applyFont="1" applyBorder="1" applyAlignment="1">
      <alignment horizontal="left" vertical="top" wrapText="1"/>
    </xf>
    <xf numFmtId="165" fontId="9" fillId="0" borderId="15" xfId="0" applyNumberFormat="1" applyFont="1" applyBorder="1" applyAlignment="1">
      <alignment horizontal="left" vertical="top" wrapText="1"/>
    </xf>
    <xf numFmtId="165" fontId="7" fillId="0" borderId="12" xfId="1" applyNumberFormat="1" applyFont="1" applyFill="1" applyBorder="1" applyAlignment="1"/>
    <xf numFmtId="165" fontId="7" fillId="0" borderId="12" xfId="1" applyNumberFormat="1" applyFont="1" applyFill="1" applyBorder="1" applyAlignment="1">
      <alignment horizontal="right"/>
    </xf>
    <xf numFmtId="165" fontId="9" fillId="0" borderId="13" xfId="0" applyNumberFormat="1" applyFont="1" applyBorder="1" applyAlignment="1">
      <alignment horizontal="left" wrapText="1"/>
    </xf>
    <xf numFmtId="165" fontId="9" fillId="0" borderId="14" xfId="0" applyNumberFormat="1" applyFont="1" applyBorder="1" applyAlignment="1">
      <alignment horizontal="left" wrapText="1"/>
    </xf>
    <xf numFmtId="165" fontId="9" fillId="0" borderId="15" xfId="0" applyNumberFormat="1" applyFont="1" applyBorder="1" applyAlignment="1">
      <alignment horizontal="left" wrapText="1"/>
    </xf>
    <xf numFmtId="165" fontId="6" fillId="0" borderId="13" xfId="0" applyNumberFormat="1" applyFont="1" applyBorder="1" applyAlignment="1">
      <alignment horizontal="left" wrapText="1"/>
    </xf>
    <xf numFmtId="165" fontId="6" fillId="0" borderId="14" xfId="0" applyNumberFormat="1" applyFont="1" applyBorder="1" applyAlignment="1">
      <alignment horizontal="left" wrapText="1"/>
    </xf>
    <xf numFmtId="165" fontId="6" fillId="0" borderId="15" xfId="0" applyNumberFormat="1" applyFont="1" applyBorder="1" applyAlignment="1">
      <alignment horizontal="left" wrapText="1"/>
    </xf>
    <xf numFmtId="165" fontId="9" fillId="0" borderId="13" xfId="0" applyNumberFormat="1" applyFont="1" applyBorder="1" applyAlignment="1">
      <alignment horizontal="center" wrapText="1"/>
    </xf>
    <xf numFmtId="165" fontId="9" fillId="0" borderId="14" xfId="0" applyNumberFormat="1" applyFont="1" applyBorder="1" applyAlignment="1">
      <alignment horizontal="center" wrapText="1"/>
    </xf>
    <xf numFmtId="165" fontId="9" fillId="0" borderId="15" xfId="0" applyNumberFormat="1" applyFont="1" applyBorder="1" applyAlignment="1">
      <alignment horizontal="center" wrapText="1"/>
    </xf>
    <xf numFmtId="165" fontId="8" fillId="0" borderId="12" xfId="1" applyNumberFormat="1" applyFont="1" applyFill="1" applyBorder="1" applyAlignment="1">
      <alignment horizontal="center"/>
    </xf>
    <xf numFmtId="164" fontId="7" fillId="0" borderId="12" xfId="1" applyFont="1" applyFill="1" applyBorder="1" applyAlignment="1">
      <alignment horizont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15" fontId="6" fillId="0" borderId="12" xfId="0" applyNumberFormat="1" applyFont="1" applyBorder="1" applyAlignment="1">
      <alignment horizontal="left"/>
    </xf>
    <xf numFmtId="165" fontId="6" fillId="0" borderId="13" xfId="0" applyNumberFormat="1" applyFont="1" applyBorder="1" applyAlignment="1">
      <alignment vertical="top" wrapText="1"/>
    </xf>
    <xf numFmtId="165" fontId="6" fillId="0" borderId="14" xfId="0" applyNumberFormat="1" applyFont="1" applyBorder="1" applyAlignment="1">
      <alignment vertical="top" wrapText="1"/>
    </xf>
    <xf numFmtId="165" fontId="6" fillId="0" borderId="15" xfId="0" applyNumberFormat="1" applyFont="1" applyBorder="1" applyAlignment="1">
      <alignment vertical="top" wrapText="1"/>
    </xf>
    <xf numFmtId="165" fontId="7" fillId="0" borderId="12" xfId="0" applyNumberFormat="1" applyFont="1" applyBorder="1"/>
    <xf numFmtId="165" fontId="9" fillId="0" borderId="13" xfId="0" applyNumberFormat="1" applyFont="1" applyBorder="1" applyAlignment="1">
      <alignment vertical="top" wrapText="1"/>
    </xf>
    <xf numFmtId="165" fontId="9" fillId="0" borderId="14" xfId="0" applyNumberFormat="1" applyFont="1" applyBorder="1" applyAlignment="1">
      <alignment vertical="top" wrapText="1"/>
    </xf>
    <xf numFmtId="165" fontId="9" fillId="0" borderId="15" xfId="0" applyNumberFormat="1" applyFont="1" applyBorder="1" applyAlignment="1">
      <alignment vertical="top" wrapText="1"/>
    </xf>
    <xf numFmtId="165" fontId="6" fillId="0" borderId="13" xfId="0" applyNumberFormat="1" applyFont="1" applyBorder="1" applyAlignment="1">
      <alignment wrapText="1"/>
    </xf>
    <xf numFmtId="165" fontId="6" fillId="0" borderId="14" xfId="0" applyNumberFormat="1" applyFont="1" applyBorder="1" applyAlignment="1">
      <alignment wrapText="1"/>
    </xf>
    <xf numFmtId="165" fontId="6" fillId="0" borderId="15" xfId="0" applyNumberFormat="1" applyFont="1" applyBorder="1" applyAlignment="1">
      <alignment wrapText="1"/>
    </xf>
    <xf numFmtId="165" fontId="6" fillId="0" borderId="12" xfId="0" applyNumberFormat="1" applyFont="1" applyBorder="1" applyAlignment="1">
      <alignment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wrapText="1"/>
    </xf>
    <xf numFmtId="165" fontId="9" fillId="0" borderId="15" xfId="0" applyNumberFormat="1" applyFont="1" applyBorder="1" applyAlignment="1">
      <alignment wrapText="1"/>
    </xf>
    <xf numFmtId="165" fontId="6" fillId="0" borderId="12" xfId="0" applyNumberFormat="1" applyFont="1" applyBorder="1" applyAlignment="1">
      <alignment horizontal="center"/>
    </xf>
    <xf numFmtId="165" fontId="9" fillId="0" borderId="13" xfId="0" applyNumberFormat="1" applyFont="1" applyBorder="1" applyAlignment="1">
      <alignment vertical="top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6" fillId="0" borderId="13" xfId="0" applyNumberFormat="1" applyFont="1" applyBorder="1" applyAlignment="1">
      <alignment vertical="top"/>
    </xf>
    <xf numFmtId="165" fontId="6" fillId="0" borderId="14" xfId="0" applyNumberFormat="1" applyFont="1" applyBorder="1" applyAlignment="1">
      <alignment vertical="top"/>
    </xf>
    <xf numFmtId="165" fontId="6" fillId="0" borderId="15" xfId="0" applyNumberFormat="1" applyFont="1" applyBorder="1" applyAlignment="1">
      <alignment vertical="top"/>
    </xf>
    <xf numFmtId="165" fontId="6" fillId="0" borderId="12" xfId="0" applyNumberFormat="1" applyFont="1" applyBorder="1" applyAlignment="1">
      <alignment vertical="top"/>
    </xf>
    <xf numFmtId="165" fontId="9" fillId="0" borderId="12" xfId="0" applyNumberFormat="1" applyFont="1" applyBorder="1" applyAlignment="1">
      <alignment horizontal="center" wrapText="1"/>
    </xf>
    <xf numFmtId="165" fontId="6" fillId="0" borderId="12" xfId="0" applyNumberFormat="1" applyFont="1" applyBorder="1"/>
    <xf numFmtId="165" fontId="9" fillId="0" borderId="12" xfId="0" applyNumberFormat="1" applyFont="1" applyBorder="1" applyAlignment="1">
      <alignment horizontal="center" vertical="center" wrapText="1"/>
    </xf>
    <xf numFmtId="165" fontId="11" fillId="0" borderId="12" xfId="0" applyNumberFormat="1" applyFont="1" applyBorder="1"/>
    <xf numFmtId="165" fontId="9" fillId="0" borderId="12" xfId="0" applyNumberFormat="1" applyFont="1" applyBorder="1" applyAlignment="1">
      <alignment horizontal="left" vertical="center" wrapText="1"/>
    </xf>
    <xf numFmtId="0" fontId="9" fillId="0" borderId="12" xfId="0" applyFont="1" applyBorder="1" applyAlignment="1">
      <alignment wrapText="1"/>
    </xf>
    <xf numFmtId="165" fontId="6" fillId="0" borderId="12" xfId="0" applyNumberFormat="1" applyFont="1" applyBorder="1" applyAlignment="1">
      <alignment vertical="top" wrapText="1"/>
    </xf>
    <xf numFmtId="165" fontId="9" fillId="0" borderId="12" xfId="0" applyNumberFormat="1" applyFont="1" applyBorder="1" applyAlignment="1">
      <alignment vertical="top" wrapText="1"/>
    </xf>
    <xf numFmtId="165" fontId="6" fillId="0" borderId="12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wrapText="1"/>
    </xf>
    <xf numFmtId="165" fontId="7" fillId="0" borderId="12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vertical="top"/>
    </xf>
    <xf numFmtId="0" fontId="7" fillId="0" borderId="12" xfId="0" applyFont="1" applyBorder="1" applyAlignment="1">
      <alignment horizontal="center"/>
    </xf>
    <xf numFmtId="17" fontId="6" fillId="0" borderId="12" xfId="0" applyNumberFormat="1" applyFont="1" applyBorder="1"/>
    <xf numFmtId="0" fontId="9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vertical="center" wrapText="1"/>
    </xf>
    <xf numFmtId="165" fontId="6" fillId="0" borderId="12" xfId="0" applyNumberFormat="1" applyFont="1" applyBorder="1"/>
    <xf numFmtId="165" fontId="9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 applyProtection="1">
      <alignment horizontal="center" vertical="center"/>
      <protection locked="0"/>
    </xf>
    <xf numFmtId="165" fontId="8" fillId="0" borderId="12" xfId="1" applyNumberFormat="1" applyFont="1" applyFill="1" applyBorder="1" applyAlignment="1" applyProtection="1">
      <alignment horizontal="center"/>
      <protection locked="0"/>
    </xf>
    <xf numFmtId="165" fontId="7" fillId="0" borderId="12" xfId="1" applyNumberFormat="1" applyFont="1" applyFill="1" applyBorder="1" applyAlignment="1" applyProtection="1">
      <alignment horizontal="center"/>
      <protection locked="0"/>
    </xf>
    <xf numFmtId="0" fontId="11" fillId="0" borderId="12" xfId="1" applyNumberFormat="1" applyFont="1" applyFill="1" applyBorder="1" applyAlignment="1" applyProtection="1">
      <alignment horizontal="center"/>
      <protection locked="0"/>
    </xf>
    <xf numFmtId="0" fontId="6" fillId="0" borderId="12" xfId="0" applyFont="1" applyBorder="1" applyProtection="1">
      <protection locked="0"/>
    </xf>
    <xf numFmtId="0" fontId="6" fillId="0" borderId="0" xfId="0" applyFont="1" applyProtection="1"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165" fontId="9" fillId="0" borderId="12" xfId="0" applyNumberFormat="1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wrapText="1"/>
      <protection locked="0"/>
    </xf>
    <xf numFmtId="165" fontId="6" fillId="0" borderId="12" xfId="0" applyNumberFormat="1" applyFont="1" applyBorder="1" applyAlignment="1" applyProtection="1">
      <alignment wrapText="1"/>
      <protection locked="0"/>
    </xf>
    <xf numFmtId="165" fontId="6" fillId="0" borderId="12" xfId="0" applyNumberFormat="1" applyFont="1" applyBorder="1" applyAlignment="1" applyProtection="1">
      <alignment horizontal="center"/>
      <protection locked="0"/>
    </xf>
    <xf numFmtId="165" fontId="7" fillId="0" borderId="12" xfId="0" applyNumberFormat="1" applyFont="1" applyBorder="1" applyAlignment="1" applyProtection="1">
      <alignment horizontal="center"/>
      <protection locked="0"/>
    </xf>
    <xf numFmtId="165" fontId="7" fillId="0" borderId="12" xfId="0" applyNumberFormat="1" applyFont="1" applyBorder="1" applyProtection="1">
      <protection locked="0"/>
    </xf>
    <xf numFmtId="165" fontId="6" fillId="0" borderId="12" xfId="0" applyNumberFormat="1" applyFont="1" applyBorder="1" applyProtection="1">
      <protection locked="0"/>
    </xf>
    <xf numFmtId="165" fontId="6" fillId="0" borderId="12" xfId="0" applyNumberFormat="1" applyFont="1" applyBorder="1" applyAlignment="1" applyProtection="1">
      <alignment vertical="top" wrapText="1"/>
      <protection locked="0"/>
    </xf>
    <xf numFmtId="165" fontId="6" fillId="0" borderId="12" xfId="0" applyNumberFormat="1" applyFont="1" applyBorder="1" applyAlignment="1" applyProtection="1">
      <alignment horizontal="center" wrapText="1"/>
      <protection locked="0"/>
    </xf>
    <xf numFmtId="165" fontId="6" fillId="0" borderId="12" xfId="0" applyNumberFormat="1" applyFont="1" applyBorder="1" applyAlignment="1" applyProtection="1">
      <alignment horizontal="right"/>
      <protection locked="0"/>
    </xf>
    <xf numFmtId="165" fontId="7" fillId="0" borderId="12" xfId="1" applyNumberFormat="1" applyFont="1" applyFill="1" applyBorder="1" applyProtection="1">
      <protection locked="0"/>
    </xf>
    <xf numFmtId="165" fontId="7" fillId="0" borderId="12" xfId="0" applyNumberFormat="1" applyFont="1" applyBorder="1" applyAlignment="1" applyProtection="1">
      <alignment horizontal="right"/>
      <protection locked="0"/>
    </xf>
    <xf numFmtId="165" fontId="9" fillId="0" borderId="12" xfId="0" applyNumberFormat="1" applyFont="1" applyBorder="1" applyAlignment="1" applyProtection="1">
      <alignment vertical="top" wrapText="1"/>
      <protection locked="0"/>
    </xf>
    <xf numFmtId="165" fontId="6" fillId="0" borderId="12" xfId="0" applyNumberFormat="1" applyFont="1" applyBorder="1" applyAlignment="1" applyProtection="1">
      <alignment wrapText="1"/>
      <protection locked="0"/>
    </xf>
    <xf numFmtId="165" fontId="7" fillId="0" borderId="12" xfId="1" applyNumberFormat="1" applyFont="1" applyFill="1" applyBorder="1" applyAlignment="1" applyProtection="1">
      <alignment horizontal="right"/>
      <protection locked="0"/>
    </xf>
    <xf numFmtId="165" fontId="9" fillId="0" borderId="12" xfId="0" applyNumberFormat="1" applyFont="1" applyBorder="1" applyAlignment="1" applyProtection="1">
      <alignment wrapText="1"/>
      <protection locked="0"/>
    </xf>
    <xf numFmtId="165" fontId="6" fillId="0" borderId="13" xfId="0" applyNumberFormat="1" applyFont="1" applyBorder="1" applyAlignment="1" applyProtection="1">
      <alignment wrapText="1"/>
      <protection locked="0"/>
    </xf>
    <xf numFmtId="165" fontId="6" fillId="0" borderId="14" xfId="0" applyNumberFormat="1" applyFont="1" applyBorder="1" applyAlignment="1" applyProtection="1">
      <alignment wrapText="1"/>
      <protection locked="0"/>
    </xf>
    <xf numFmtId="165" fontId="6" fillId="0" borderId="15" xfId="0" applyNumberFormat="1" applyFont="1" applyBorder="1" applyAlignment="1" applyProtection="1">
      <alignment wrapText="1"/>
      <protection locked="0"/>
    </xf>
    <xf numFmtId="165" fontId="7" fillId="0" borderId="12" xfId="1" applyNumberFormat="1" applyFont="1" applyFill="1" applyBorder="1" applyAlignment="1" applyProtection="1">
      <protection locked="0"/>
    </xf>
    <xf numFmtId="165" fontId="6" fillId="0" borderId="12" xfId="0" applyNumberFormat="1" applyFont="1" applyBorder="1" applyProtection="1">
      <protection locked="0"/>
    </xf>
    <xf numFmtId="165" fontId="9" fillId="0" borderId="12" xfId="0" applyNumberFormat="1" applyFont="1" applyBorder="1" applyAlignment="1" applyProtection="1">
      <alignment vertical="top"/>
      <protection locked="0"/>
    </xf>
    <xf numFmtId="165" fontId="6" fillId="0" borderId="12" xfId="0" applyNumberFormat="1" applyFont="1" applyBorder="1" applyAlignment="1" applyProtection="1">
      <alignment vertical="top"/>
      <protection locked="0"/>
    </xf>
    <xf numFmtId="165" fontId="9" fillId="0" borderId="12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165" fontId="9" fillId="0" borderId="12" xfId="0" applyNumberFormat="1" applyFont="1" applyBorder="1" applyAlignment="1" applyProtection="1">
      <alignment horizontal="center" vertical="center" wrapText="1"/>
      <protection locked="0"/>
    </xf>
    <xf numFmtId="165" fontId="8" fillId="0" borderId="12" xfId="1" applyNumberFormat="1" applyFont="1" applyFill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165" fontId="6" fillId="0" borderId="12" xfId="0" applyNumberFormat="1" applyFont="1" applyBorder="1" applyAlignment="1">
      <alignment horizontal="left"/>
    </xf>
    <xf numFmtId="165" fontId="6" fillId="0" borderId="12" xfId="1" applyNumberFormat="1" applyFont="1" applyFill="1" applyBorder="1" applyAlignment="1">
      <alignment horizontal="center"/>
    </xf>
    <xf numFmtId="165" fontId="7" fillId="0" borderId="12" xfId="1" applyNumberFormat="1" applyFont="1" applyFill="1" applyBorder="1" applyAlignment="1">
      <alignment horizontal="right"/>
    </xf>
    <xf numFmtId="165" fontId="7" fillId="0" borderId="12" xfId="1" applyNumberFormat="1" applyFont="1" applyFill="1" applyBorder="1" applyAlignment="1">
      <alignment horizontal="center"/>
    </xf>
    <xf numFmtId="165" fontId="11" fillId="0" borderId="12" xfId="0" applyNumberFormat="1" applyFont="1" applyBorder="1" applyAlignment="1">
      <alignment horizontal="left"/>
    </xf>
    <xf numFmtId="165" fontId="11" fillId="0" borderId="12" xfId="1" applyNumberFormat="1" applyFont="1" applyFill="1" applyBorder="1" applyAlignment="1">
      <alignment horizontal="center"/>
    </xf>
    <xf numFmtId="165" fontId="8" fillId="0" borderId="12" xfId="1" applyNumberFormat="1" applyFont="1" applyFill="1" applyBorder="1" applyAlignment="1">
      <alignment horizontal="center"/>
    </xf>
    <xf numFmtId="165" fontId="10" fillId="0" borderId="12" xfId="1" applyNumberFormat="1" applyFont="1" applyFill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5" fontId="8" fillId="0" borderId="12" xfId="0" applyNumberFormat="1" applyFont="1" applyBorder="1"/>
    <xf numFmtId="165" fontId="9" fillId="0" borderId="13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left" vertical="center"/>
    </xf>
    <xf numFmtId="165" fontId="8" fillId="0" borderId="12" xfId="0" applyNumberFormat="1" applyFont="1" applyBorder="1" applyAlignment="1">
      <alignment horizontal="center" wrapText="1"/>
    </xf>
    <xf numFmtId="165" fontId="6" fillId="0" borderId="16" xfId="0" applyNumberFormat="1" applyFont="1" applyBorder="1" applyAlignment="1">
      <alignment horizontal="left"/>
    </xf>
    <xf numFmtId="165" fontId="7" fillId="0" borderId="16" xfId="1" applyNumberFormat="1" applyFont="1" applyFill="1" applyBorder="1" applyAlignment="1"/>
    <xf numFmtId="165" fontId="7" fillId="0" borderId="16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165" fontId="6" fillId="0" borderId="16" xfId="0" applyNumberFormat="1" applyFont="1" applyBorder="1"/>
    <xf numFmtId="165" fontId="9" fillId="0" borderId="1" xfId="0" applyNumberFormat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right"/>
    </xf>
    <xf numFmtId="165" fontId="7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 wrapText="1"/>
    </xf>
    <xf numFmtId="165" fontId="9" fillId="0" borderId="27" xfId="0" applyNumberFormat="1" applyFont="1" applyBorder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Continuous"/>
    </xf>
    <xf numFmtId="0" fontId="6" fillId="0" borderId="18" xfId="0" applyFont="1" applyBorder="1" applyAlignment="1">
      <alignment horizontal="centerContinuous"/>
    </xf>
    <xf numFmtId="0" fontId="7" fillId="0" borderId="18" xfId="0" applyFont="1" applyBorder="1" applyAlignment="1">
      <alignment horizontal="centerContinuous"/>
    </xf>
    <xf numFmtId="0" fontId="7" fillId="0" borderId="19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6" fillId="0" borderId="21" xfId="0" applyFont="1" applyBorder="1" applyAlignment="1">
      <alignment horizontal="centerContinuous"/>
    </xf>
    <xf numFmtId="0" fontId="7" fillId="0" borderId="21" xfId="0" applyFont="1" applyBorder="1" applyAlignment="1">
      <alignment horizontal="centerContinuous"/>
    </xf>
    <xf numFmtId="0" fontId="7" fillId="0" borderId="22" xfId="0" applyFont="1" applyBorder="1" applyAlignment="1">
      <alignment horizontal="centerContinuous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9" fillId="0" borderId="27" xfId="0" applyFont="1" applyBorder="1" applyAlignment="1">
      <alignment horizontal="center" vertical="top"/>
    </xf>
    <xf numFmtId="4" fontId="9" fillId="0" borderId="27" xfId="0" applyNumberFormat="1" applyFont="1" applyBorder="1" applyAlignment="1">
      <alignment horizontal="right" vertical="top"/>
    </xf>
    <xf numFmtId="4" fontId="8" fillId="0" borderId="27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/>
    </xf>
    <xf numFmtId="164" fontId="7" fillId="0" borderId="1" xfId="1" applyFont="1" applyFill="1" applyBorder="1" applyAlignment="1">
      <alignment horizontal="right" vertical="center"/>
    </xf>
    <xf numFmtId="164" fontId="7" fillId="0" borderId="0" xfId="1" applyFont="1" applyFill="1" applyBorder="1" applyAlignment="1">
      <alignment horizontal="right" vertical="center"/>
    </xf>
    <xf numFmtId="164" fontId="7" fillId="0" borderId="24" xfId="1" applyFont="1" applyFill="1" applyBorder="1" applyAlignment="1">
      <alignment horizontal="right" vertical="center"/>
    </xf>
    <xf numFmtId="165" fontId="6" fillId="0" borderId="0" xfId="1" applyNumberFormat="1" applyFont="1" applyFill="1"/>
    <xf numFmtId="165" fontId="7" fillId="0" borderId="0" xfId="1" applyNumberFormat="1" applyFont="1" applyFill="1"/>
    <xf numFmtId="0" fontId="6" fillId="0" borderId="0" xfId="0" applyFont="1" applyAlignment="1">
      <alignment horizontal="center" vertical="center"/>
    </xf>
    <xf numFmtId="164" fontId="7" fillId="0" borderId="25" xfId="1" applyFont="1" applyFill="1" applyBorder="1" applyAlignment="1">
      <alignment horizontal="right" vertical="center"/>
    </xf>
    <xf numFmtId="164" fontId="7" fillId="0" borderId="10" xfId="1" applyFont="1" applyFill="1" applyBorder="1" applyAlignment="1">
      <alignment horizontal="right" vertical="center"/>
    </xf>
    <xf numFmtId="164" fontId="7" fillId="0" borderId="23" xfId="1" applyFont="1" applyFill="1" applyBorder="1" applyAlignment="1">
      <alignment horizontal="right" vertical="center"/>
    </xf>
    <xf numFmtId="164" fontId="7" fillId="0" borderId="26" xfId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9" fillId="0" borderId="0" xfId="0" applyFont="1" applyAlignment="1">
      <alignment horizontal="centerContinuous" vertical="top" wrapText="1"/>
    </xf>
    <xf numFmtId="0" fontId="13" fillId="0" borderId="21" xfId="0" applyFont="1" applyBorder="1" applyAlignment="1">
      <alignment horizontal="centerContinuous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Continuous" wrapText="1"/>
    </xf>
    <xf numFmtId="0" fontId="9" fillId="2" borderId="3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wrapText="1"/>
    </xf>
    <xf numFmtId="0" fontId="14" fillId="3" borderId="32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wrapText="1"/>
    </xf>
    <xf numFmtId="10" fontId="6" fillId="0" borderId="0" xfId="0" applyNumberFormat="1" applyFont="1"/>
    <xf numFmtId="10" fontId="6" fillId="0" borderId="1" xfId="2" applyNumberFormat="1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3" fillId="0" borderId="21" xfId="0" applyFont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9" fontId="12" fillId="0" borderId="1" xfId="2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14"/>
  <sheetViews>
    <sheetView showGridLines="0" topLeftCell="A406" zoomScale="90" zoomScaleNormal="90" zoomScaleSheetLayoutView="55" workbookViewId="0">
      <selection activeCell="A23" sqref="A23"/>
    </sheetView>
  </sheetViews>
  <sheetFormatPr defaultColWidth="8.77734375" defaultRowHeight="22.8" x14ac:dyDescent="0.65"/>
  <cols>
    <col min="1" max="1" width="41.88671875" style="1" bestFit="1" customWidth="1"/>
    <col min="2" max="2" width="15.77734375" style="1" customWidth="1"/>
    <col min="3" max="3" width="1.21875" style="1" customWidth="1"/>
    <col min="4" max="4" width="21.109375" style="1" customWidth="1"/>
    <col min="5" max="5" width="15.88671875" style="1" customWidth="1"/>
    <col min="6" max="6" width="13.109375" style="1" customWidth="1"/>
    <col min="7" max="7" width="11.44140625" style="2" customWidth="1"/>
    <col min="8" max="8" width="11.21875" style="2" customWidth="1"/>
    <col min="9" max="9" width="13.88671875" style="2" customWidth="1"/>
    <col min="10" max="10" width="11.33203125" style="2" customWidth="1"/>
    <col min="11" max="11" width="10" style="1" customWidth="1"/>
    <col min="12" max="12" width="10.109375" style="1" customWidth="1"/>
    <col min="13" max="16384" width="8.77734375" style="1"/>
  </cols>
  <sheetData>
    <row r="2" spans="1:12" x14ac:dyDescent="0.65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x14ac:dyDescent="0.65">
      <c r="A3" s="3" t="s">
        <v>115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2" x14ac:dyDescent="0.65">
      <c r="A4" s="5"/>
      <c r="B4" s="5"/>
      <c r="C4" s="5"/>
      <c r="D4" s="5"/>
      <c r="E4" s="5"/>
      <c r="F4" s="5"/>
      <c r="G4" s="4"/>
      <c r="H4" s="4"/>
      <c r="I4" s="4"/>
    </row>
    <row r="5" spans="1:12" ht="23.4" thickBot="1" x14ac:dyDescent="0.7"/>
    <row r="6" spans="1:12" s="8" customFormat="1" ht="23.4" thickBot="1" x14ac:dyDescent="0.7">
      <c r="A6" s="5" t="s">
        <v>0</v>
      </c>
      <c r="B6" s="5"/>
      <c r="C6" s="5"/>
      <c r="D6" s="6"/>
      <c r="E6" s="7"/>
      <c r="G6" s="4" t="s">
        <v>1</v>
      </c>
      <c r="H6" s="9"/>
      <c r="I6" s="10"/>
      <c r="J6" s="11"/>
      <c r="K6" s="1"/>
    </row>
    <row r="7" spans="1:12" ht="23.4" thickBot="1" x14ac:dyDescent="0.7"/>
    <row r="8" spans="1:12" s="8" customFormat="1" ht="23.4" thickBot="1" x14ac:dyDescent="0.7">
      <c r="A8" s="5" t="s">
        <v>19</v>
      </c>
      <c r="B8" s="5"/>
      <c r="C8" s="5"/>
      <c r="D8" s="224">
        <v>1</v>
      </c>
      <c r="E8" s="8" t="s">
        <v>49</v>
      </c>
      <c r="G8" s="4" t="s">
        <v>50</v>
      </c>
      <c r="H8" s="12"/>
      <c r="I8" s="224">
        <v>0</v>
      </c>
      <c r="J8" s="4" t="s">
        <v>2</v>
      </c>
    </row>
    <row r="9" spans="1:12" s="8" customFormat="1" x14ac:dyDescent="0.65">
      <c r="D9" s="7"/>
      <c r="E9" s="7"/>
      <c r="F9" s="7"/>
      <c r="G9" s="4"/>
      <c r="H9" s="4"/>
      <c r="I9" s="12"/>
      <c r="J9" s="12"/>
    </row>
    <row r="10" spans="1:12" s="8" customFormat="1" ht="68.400000000000006" x14ac:dyDescent="0.65">
      <c r="A10" s="13" t="s">
        <v>76</v>
      </c>
      <c r="B10" s="14"/>
      <c r="C10" s="14"/>
      <c r="D10" s="214">
        <f>IF(D8=2,12*7500*I8,IF(D8=5,12*6500*I8,IF(D8=1,12*7500*I8,IF(D8=2.5,12*6000*I8,"0"))))</f>
        <v>0</v>
      </c>
      <c r="E10" s="15" t="s">
        <v>4</v>
      </c>
      <c r="G10" s="12"/>
      <c r="H10" s="12"/>
      <c r="I10" s="12"/>
      <c r="J10" s="12"/>
    </row>
    <row r="11" spans="1:12" s="8" customFormat="1" x14ac:dyDescent="0.65">
      <c r="A11" s="13" t="s">
        <v>130</v>
      </c>
      <c r="B11" s="214">
        <f>D10-B12</f>
        <v>0</v>
      </c>
      <c r="C11" s="215"/>
      <c r="D11" s="215"/>
      <c r="E11" s="15"/>
      <c r="G11" s="12"/>
      <c r="H11" s="12"/>
      <c r="I11" s="12"/>
      <c r="J11" s="12"/>
    </row>
    <row r="12" spans="1:12" s="8" customFormat="1" x14ac:dyDescent="0.65">
      <c r="A12" s="16" t="s">
        <v>60</v>
      </c>
      <c r="B12" s="214">
        <f>SUM(B13:B14)</f>
        <v>0</v>
      </c>
      <c r="C12" s="215"/>
      <c r="D12" s="215"/>
      <c r="E12" s="15"/>
      <c r="G12" s="12"/>
      <c r="H12" s="12"/>
      <c r="I12" s="12"/>
      <c r="J12" s="12"/>
    </row>
    <row r="13" spans="1:12" x14ac:dyDescent="0.65">
      <c r="A13" s="16" t="s">
        <v>61</v>
      </c>
      <c r="B13" s="216">
        <f>I393</f>
        <v>0</v>
      </c>
      <c r="C13" s="215"/>
      <c r="E13" s="18"/>
      <c r="F13" s="217"/>
      <c r="G13" s="218"/>
      <c r="H13" s="218"/>
      <c r="I13" s="218"/>
      <c r="K13" s="219"/>
      <c r="L13" s="219"/>
    </row>
    <row r="14" spans="1:12" x14ac:dyDescent="0.65">
      <c r="A14" s="16" t="s">
        <v>62</v>
      </c>
      <c r="B14" s="220">
        <f>I394</f>
        <v>0</v>
      </c>
      <c r="C14" s="215"/>
      <c r="E14" s="18"/>
      <c r="F14" s="217"/>
      <c r="G14" s="218"/>
      <c r="H14" s="218"/>
      <c r="I14" s="218"/>
      <c r="K14" s="219"/>
      <c r="L14" s="219"/>
    </row>
    <row r="15" spans="1:12" s="8" customFormat="1" ht="45.6" x14ac:dyDescent="0.65">
      <c r="A15" s="14" t="s">
        <v>77</v>
      </c>
      <c r="B15" s="14"/>
      <c r="C15" s="14"/>
      <c r="D15" s="214">
        <f>SUM(B16:B17)</f>
        <v>0</v>
      </c>
      <c r="E15" s="15" t="s">
        <v>4</v>
      </c>
      <c r="G15" s="12"/>
      <c r="H15" s="12"/>
      <c r="I15" s="12"/>
      <c r="J15" s="12"/>
    </row>
    <row r="16" spans="1:12" x14ac:dyDescent="0.65">
      <c r="A16" s="17" t="s">
        <v>61</v>
      </c>
      <c r="B16" s="221">
        <f>I70+I136+I204+I264+I330</f>
        <v>0</v>
      </c>
      <c r="C16" s="215"/>
      <c r="E16" s="18"/>
    </row>
    <row r="17" spans="1:10" x14ac:dyDescent="0.65">
      <c r="A17" s="17" t="s">
        <v>62</v>
      </c>
      <c r="B17" s="221">
        <f>I102+I168+I236+I296+I362</f>
        <v>0</v>
      </c>
      <c r="C17" s="215"/>
      <c r="E17" s="18"/>
    </row>
    <row r="18" spans="1:10" ht="68.400000000000006" x14ac:dyDescent="0.65">
      <c r="A18" s="19" t="s">
        <v>58</v>
      </c>
      <c r="B18" s="215"/>
      <c r="C18" s="215"/>
      <c r="E18" s="18"/>
    </row>
    <row r="19" spans="1:10" ht="45.6" hidden="1" x14ac:dyDescent="0.65">
      <c r="A19" s="13" t="s">
        <v>116</v>
      </c>
      <c r="B19" s="215"/>
      <c r="C19" s="215"/>
      <c r="D19" s="20">
        <f>SUM(B20:B21)*I8</f>
        <v>0</v>
      </c>
      <c r="E19" s="18"/>
    </row>
    <row r="20" spans="1:10" hidden="1" x14ac:dyDescent="0.65">
      <c r="A20" s="17" t="s">
        <v>117</v>
      </c>
      <c r="B20" s="221"/>
      <c r="C20" s="215"/>
      <c r="E20" s="18"/>
    </row>
    <row r="21" spans="1:10" hidden="1" x14ac:dyDescent="0.65">
      <c r="A21" s="17" t="s">
        <v>118</v>
      </c>
      <c r="B21" s="221"/>
      <c r="C21" s="215"/>
      <c r="E21" s="18"/>
    </row>
    <row r="22" spans="1:10" s="8" customFormat="1" x14ac:dyDescent="0.65">
      <c r="A22" s="13" t="s">
        <v>135</v>
      </c>
      <c r="B22" s="222"/>
      <c r="C22" s="223"/>
      <c r="D22" s="20">
        <f>SUM(B23:B25)</f>
        <v>0</v>
      </c>
      <c r="E22" s="15" t="s">
        <v>4</v>
      </c>
      <c r="G22" s="12"/>
      <c r="H22" s="12"/>
      <c r="I22" s="12"/>
      <c r="J22" s="12"/>
    </row>
    <row r="23" spans="1:10" x14ac:dyDescent="0.65">
      <c r="A23" s="17" t="s">
        <v>61</v>
      </c>
      <c r="B23" s="221">
        <f>I373</f>
        <v>0</v>
      </c>
      <c r="C23" s="215"/>
      <c r="E23" s="18"/>
    </row>
    <row r="24" spans="1:10" x14ac:dyDescent="0.65">
      <c r="A24" s="17" t="s">
        <v>82</v>
      </c>
      <c r="B24" s="221">
        <f>I374</f>
        <v>0</v>
      </c>
      <c r="C24" s="215"/>
      <c r="E24" s="18"/>
    </row>
    <row r="25" spans="1:10" x14ac:dyDescent="0.65">
      <c r="A25" s="17" t="s">
        <v>83</v>
      </c>
      <c r="B25" s="221">
        <f>I381</f>
        <v>0</v>
      </c>
      <c r="C25" s="215"/>
      <c r="E25" s="18"/>
    </row>
    <row r="26" spans="1:10" s="8" customFormat="1" x14ac:dyDescent="0.65">
      <c r="A26" s="14" t="s">
        <v>59</v>
      </c>
      <c r="B26" s="14"/>
      <c r="C26" s="14"/>
      <c r="D26" s="20">
        <f>SUM(B27:B28)</f>
        <v>0</v>
      </c>
      <c r="E26" s="15" t="s">
        <v>4</v>
      </c>
      <c r="G26" s="12"/>
      <c r="H26" s="12"/>
      <c r="I26" s="12"/>
      <c r="J26" s="12"/>
    </row>
    <row r="27" spans="1:10" s="8" customFormat="1" x14ac:dyDescent="0.65">
      <c r="A27" s="17" t="s">
        <v>61</v>
      </c>
      <c r="B27" s="221">
        <f>I398</f>
        <v>0</v>
      </c>
      <c r="C27" s="215"/>
      <c r="E27" s="18"/>
      <c r="G27" s="12"/>
      <c r="H27" s="12"/>
      <c r="I27" s="12"/>
      <c r="J27" s="12"/>
    </row>
    <row r="28" spans="1:10" s="8" customFormat="1" ht="23.4" thickBot="1" x14ac:dyDescent="0.7">
      <c r="A28" s="17" t="s">
        <v>62</v>
      </c>
      <c r="B28" s="221">
        <f>I399</f>
        <v>0</v>
      </c>
      <c r="C28" s="215"/>
      <c r="E28" s="18"/>
      <c r="G28" s="12"/>
      <c r="H28" s="12"/>
      <c r="I28" s="12"/>
      <c r="J28" s="12"/>
    </row>
    <row r="29" spans="1:10" s="8" customFormat="1" ht="46.2" thickBot="1" x14ac:dyDescent="0.7">
      <c r="A29" s="14" t="s">
        <v>106</v>
      </c>
      <c r="B29" s="14"/>
      <c r="C29" s="14"/>
      <c r="D29" s="21">
        <f>B12+D15+D22+D26</f>
        <v>0</v>
      </c>
      <c r="E29" s="15" t="s">
        <v>4</v>
      </c>
      <c r="G29" s="12"/>
      <c r="H29" s="12"/>
      <c r="I29" s="12"/>
      <c r="J29" s="12"/>
    </row>
    <row r="30" spans="1:10" s="8" customFormat="1" ht="46.2" thickBot="1" x14ac:dyDescent="0.7">
      <c r="A30" s="14" t="s">
        <v>105</v>
      </c>
      <c r="B30" s="14"/>
      <c r="C30" s="14"/>
      <c r="D30" s="21">
        <f>D10+D15+D22+D26</f>
        <v>0</v>
      </c>
      <c r="E30" s="15" t="s">
        <v>4</v>
      </c>
      <c r="G30" s="12"/>
      <c r="H30" s="12"/>
      <c r="I30" s="12"/>
      <c r="J30" s="12"/>
    </row>
    <row r="31" spans="1:10" x14ac:dyDescent="0.65">
      <c r="A31" s="2" t="s">
        <v>3</v>
      </c>
      <c r="B31" s="2"/>
      <c r="C31" s="2"/>
      <c r="D31" s="22">
        <f>J364+J390+J400</f>
        <v>0</v>
      </c>
      <c r="E31" s="18" t="s">
        <v>4</v>
      </c>
    </row>
    <row r="32" spans="1:10" s="8" customFormat="1" ht="23.4" thickBot="1" x14ac:dyDescent="0.7">
      <c r="A32" s="8" t="s">
        <v>20</v>
      </c>
      <c r="D32" s="23">
        <f>D30+D31</f>
        <v>0</v>
      </c>
      <c r="E32" s="15" t="s">
        <v>4</v>
      </c>
      <c r="G32" s="12"/>
      <c r="H32" s="12"/>
      <c r="I32" s="12"/>
      <c r="J32" s="12"/>
    </row>
    <row r="33" spans="1:12" ht="23.4" thickTop="1" x14ac:dyDescent="0.65"/>
    <row r="34" spans="1:12" x14ac:dyDescent="0.65">
      <c r="K34" s="24"/>
      <c r="L34" s="24"/>
    </row>
    <row r="35" spans="1:12" s="8" customFormat="1" x14ac:dyDescent="0.65">
      <c r="A35" s="25" t="s">
        <v>5</v>
      </c>
      <c r="B35" s="25"/>
      <c r="C35" s="25"/>
      <c r="D35" s="25"/>
      <c r="E35" s="26" t="s">
        <v>51</v>
      </c>
      <c r="F35" s="26" t="s">
        <v>17</v>
      </c>
      <c r="G35" s="27" t="s">
        <v>52</v>
      </c>
      <c r="H35" s="27" t="s">
        <v>13</v>
      </c>
      <c r="I35" s="28" t="s">
        <v>53</v>
      </c>
      <c r="J35" s="28" t="s">
        <v>3</v>
      </c>
      <c r="K35" s="29" t="s">
        <v>55</v>
      </c>
      <c r="L35" s="29"/>
    </row>
    <row r="36" spans="1:12" s="8" customFormat="1" x14ac:dyDescent="0.65">
      <c r="A36" s="25"/>
      <c r="B36" s="25"/>
      <c r="C36" s="25"/>
      <c r="D36" s="25"/>
      <c r="E36" s="26"/>
      <c r="F36" s="26"/>
      <c r="G36" s="27"/>
      <c r="H36" s="27"/>
      <c r="I36" s="28"/>
      <c r="J36" s="28"/>
      <c r="K36" s="30" t="s">
        <v>14</v>
      </c>
      <c r="L36" s="30" t="s">
        <v>15</v>
      </c>
    </row>
    <row r="37" spans="1:12" x14ac:dyDescent="0.65">
      <c r="A37" s="31" t="s">
        <v>78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x14ac:dyDescent="0.65">
      <c r="A38" s="32" t="s">
        <v>131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65">
      <c r="A39" s="33" t="s">
        <v>119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x14ac:dyDescent="0.65">
      <c r="A40" s="34" t="s">
        <v>47</v>
      </c>
      <c r="B40" s="34"/>
      <c r="C40" s="34"/>
      <c r="D40" s="34"/>
      <c r="E40" s="35"/>
      <c r="F40" s="36"/>
      <c r="G40" s="37"/>
      <c r="H40" s="37"/>
      <c r="I40" s="38">
        <f>SUM(I41:I45)</f>
        <v>0</v>
      </c>
      <c r="J40" s="37"/>
      <c r="K40" s="39"/>
      <c r="L40" s="39"/>
    </row>
    <row r="41" spans="1:12" x14ac:dyDescent="0.65">
      <c r="A41" s="40" t="s">
        <v>34</v>
      </c>
      <c r="B41" s="40"/>
      <c r="C41" s="40"/>
      <c r="D41" s="40"/>
      <c r="E41" s="41"/>
      <c r="F41" s="42"/>
      <c r="G41" s="43"/>
      <c r="H41" s="44"/>
      <c r="I41" s="38">
        <f>F41*G41*H41</f>
        <v>0</v>
      </c>
      <c r="J41" s="37"/>
      <c r="K41" s="39"/>
      <c r="L41" s="39"/>
    </row>
    <row r="42" spans="1:12" x14ac:dyDescent="0.65">
      <c r="A42" s="45" t="s">
        <v>34</v>
      </c>
      <c r="B42" s="46"/>
      <c r="C42" s="46"/>
      <c r="D42" s="47"/>
      <c r="E42" s="41"/>
      <c r="F42" s="42"/>
      <c r="G42" s="43"/>
      <c r="H42" s="44"/>
      <c r="I42" s="38">
        <f t="shared" ref="I42:I44" si="0">F42*G42*H42</f>
        <v>0</v>
      </c>
      <c r="J42" s="37"/>
      <c r="K42" s="39"/>
      <c r="L42" s="39"/>
    </row>
    <row r="43" spans="1:12" x14ac:dyDescent="0.65">
      <c r="A43" s="45" t="s">
        <v>34</v>
      </c>
      <c r="B43" s="46"/>
      <c r="C43" s="46"/>
      <c r="D43" s="47"/>
      <c r="E43" s="41"/>
      <c r="F43" s="42"/>
      <c r="G43" s="43"/>
      <c r="H43" s="44"/>
      <c r="I43" s="38">
        <f t="shared" si="0"/>
        <v>0</v>
      </c>
      <c r="J43" s="37"/>
      <c r="K43" s="39"/>
      <c r="L43" s="39"/>
    </row>
    <row r="44" spans="1:12" x14ac:dyDescent="0.65">
      <c r="A44" s="45" t="s">
        <v>34</v>
      </c>
      <c r="B44" s="46"/>
      <c r="C44" s="46"/>
      <c r="D44" s="47"/>
      <c r="E44" s="41"/>
      <c r="F44" s="42"/>
      <c r="G44" s="43"/>
      <c r="H44" s="44"/>
      <c r="I44" s="38">
        <f t="shared" si="0"/>
        <v>0</v>
      </c>
      <c r="J44" s="37"/>
      <c r="K44" s="39"/>
      <c r="L44" s="39"/>
    </row>
    <row r="45" spans="1:12" x14ac:dyDescent="0.65">
      <c r="A45" s="45" t="s">
        <v>34</v>
      </c>
      <c r="B45" s="46"/>
      <c r="C45" s="46"/>
      <c r="D45" s="47"/>
      <c r="E45" s="41"/>
      <c r="F45" s="42"/>
      <c r="G45" s="43"/>
      <c r="H45" s="44"/>
      <c r="I45" s="38">
        <f>F45*G45*H45</f>
        <v>0</v>
      </c>
      <c r="J45" s="37"/>
      <c r="K45" s="39"/>
      <c r="L45" s="39"/>
    </row>
    <row r="46" spans="1:12" x14ac:dyDescent="0.65">
      <c r="A46" s="48" t="s">
        <v>35</v>
      </c>
      <c r="B46" s="49"/>
      <c r="C46" s="49"/>
      <c r="D46" s="50"/>
      <c r="E46" s="41"/>
      <c r="F46" s="42"/>
      <c r="G46" s="51"/>
      <c r="H46" s="44"/>
      <c r="I46" s="38">
        <f>SUM(I47:I51)</f>
        <v>0</v>
      </c>
      <c r="J46" s="37"/>
      <c r="K46" s="39"/>
      <c r="L46" s="39"/>
    </row>
    <row r="47" spans="1:12" x14ac:dyDescent="0.65">
      <c r="A47" s="45" t="s">
        <v>34</v>
      </c>
      <c r="B47" s="46"/>
      <c r="C47" s="46"/>
      <c r="D47" s="47"/>
      <c r="E47" s="41"/>
      <c r="F47" s="42"/>
      <c r="G47" s="38"/>
      <c r="H47" s="44"/>
      <c r="I47" s="38">
        <f t="shared" ref="I47:I69" si="1">F47*G47*H47</f>
        <v>0</v>
      </c>
      <c r="J47" s="37"/>
      <c r="K47" s="39"/>
      <c r="L47" s="39"/>
    </row>
    <row r="48" spans="1:12" x14ac:dyDescent="0.65">
      <c r="A48" s="45" t="s">
        <v>34</v>
      </c>
      <c r="B48" s="46"/>
      <c r="C48" s="46"/>
      <c r="D48" s="47"/>
      <c r="E48" s="41"/>
      <c r="F48" s="42"/>
      <c r="G48" s="43"/>
      <c r="H48" s="44"/>
      <c r="I48" s="38">
        <f t="shared" si="1"/>
        <v>0</v>
      </c>
      <c r="J48" s="37"/>
      <c r="K48" s="39"/>
      <c r="L48" s="39"/>
    </row>
    <row r="49" spans="1:12" x14ac:dyDescent="0.65">
      <c r="A49" s="45" t="s">
        <v>34</v>
      </c>
      <c r="B49" s="46"/>
      <c r="C49" s="46"/>
      <c r="D49" s="47"/>
      <c r="E49" s="41"/>
      <c r="F49" s="42"/>
      <c r="G49" s="43"/>
      <c r="H49" s="44"/>
      <c r="I49" s="38">
        <f>F49*G49*H49</f>
        <v>0</v>
      </c>
      <c r="J49" s="37"/>
      <c r="K49" s="39"/>
      <c r="L49" s="39"/>
    </row>
    <row r="50" spans="1:12" x14ac:dyDescent="0.65">
      <c r="A50" s="45" t="s">
        <v>34</v>
      </c>
      <c r="B50" s="46"/>
      <c r="C50" s="46"/>
      <c r="D50" s="47"/>
      <c r="E50" s="41"/>
      <c r="F50" s="42"/>
      <c r="G50" s="43"/>
      <c r="H50" s="44"/>
      <c r="I50" s="38">
        <f t="shared" si="1"/>
        <v>0</v>
      </c>
      <c r="J50" s="37"/>
      <c r="K50" s="39"/>
      <c r="L50" s="39"/>
    </row>
    <row r="51" spans="1:12" x14ac:dyDescent="0.65">
      <c r="A51" s="45" t="s">
        <v>34</v>
      </c>
      <c r="B51" s="46"/>
      <c r="C51" s="46"/>
      <c r="D51" s="47"/>
      <c r="E51" s="41"/>
      <c r="F51" s="42"/>
      <c r="G51" s="51"/>
      <c r="H51" s="44"/>
      <c r="I51" s="38">
        <f t="shared" si="1"/>
        <v>0</v>
      </c>
      <c r="J51" s="37"/>
      <c r="K51" s="39"/>
      <c r="L51" s="39"/>
    </row>
    <row r="52" spans="1:12" x14ac:dyDescent="0.65">
      <c r="A52" s="48" t="s">
        <v>36</v>
      </c>
      <c r="B52" s="49"/>
      <c r="C52" s="49"/>
      <c r="D52" s="50"/>
      <c r="E52" s="41"/>
      <c r="F52" s="42"/>
      <c r="G52" s="51"/>
      <c r="H52" s="44"/>
      <c r="I52" s="38">
        <f>SUM( I53:I57)</f>
        <v>0</v>
      </c>
      <c r="J52" s="37"/>
      <c r="K52" s="39"/>
      <c r="L52" s="39"/>
    </row>
    <row r="53" spans="1:12" x14ac:dyDescent="0.65">
      <c r="A53" s="45" t="s">
        <v>34</v>
      </c>
      <c r="B53" s="46"/>
      <c r="C53" s="46"/>
      <c r="D53" s="47"/>
      <c r="E53" s="41"/>
      <c r="F53" s="42"/>
      <c r="G53" s="38"/>
      <c r="H53" s="44"/>
      <c r="I53" s="38">
        <f t="shared" si="1"/>
        <v>0</v>
      </c>
      <c r="J53" s="37"/>
      <c r="K53" s="39"/>
      <c r="L53" s="39"/>
    </row>
    <row r="54" spans="1:12" x14ac:dyDescent="0.65">
      <c r="A54" s="45" t="s">
        <v>34</v>
      </c>
      <c r="B54" s="46"/>
      <c r="C54" s="46"/>
      <c r="D54" s="47"/>
      <c r="E54" s="41"/>
      <c r="F54" s="42"/>
      <c r="G54" s="43"/>
      <c r="H54" s="44"/>
      <c r="I54" s="38">
        <f t="shared" ref="I54:I56" si="2">F54*G54*H54</f>
        <v>0</v>
      </c>
      <c r="J54" s="37"/>
      <c r="K54" s="39"/>
      <c r="L54" s="39"/>
    </row>
    <row r="55" spans="1:12" x14ac:dyDescent="0.65">
      <c r="A55" s="45" t="s">
        <v>34</v>
      </c>
      <c r="B55" s="46"/>
      <c r="C55" s="46"/>
      <c r="D55" s="47"/>
      <c r="E55" s="41"/>
      <c r="F55" s="42"/>
      <c r="G55" s="43"/>
      <c r="H55" s="44"/>
      <c r="I55" s="38">
        <f t="shared" si="2"/>
        <v>0</v>
      </c>
      <c r="J55" s="37"/>
      <c r="K55" s="39"/>
      <c r="L55" s="39"/>
    </row>
    <row r="56" spans="1:12" x14ac:dyDescent="0.65">
      <c r="A56" s="45" t="s">
        <v>34</v>
      </c>
      <c r="B56" s="46"/>
      <c r="C56" s="46"/>
      <c r="D56" s="47"/>
      <c r="E56" s="41"/>
      <c r="F56" s="42"/>
      <c r="G56" s="43"/>
      <c r="H56" s="44"/>
      <c r="I56" s="38">
        <f t="shared" si="2"/>
        <v>0</v>
      </c>
      <c r="J56" s="37"/>
      <c r="K56" s="39"/>
      <c r="L56" s="39"/>
    </row>
    <row r="57" spans="1:12" x14ac:dyDescent="0.65">
      <c r="A57" s="45" t="s">
        <v>34</v>
      </c>
      <c r="B57" s="46"/>
      <c r="C57" s="46"/>
      <c r="D57" s="47"/>
      <c r="E57" s="41"/>
      <c r="F57" s="42"/>
      <c r="G57" s="52"/>
      <c r="H57" s="52"/>
      <c r="I57" s="38">
        <f t="shared" si="1"/>
        <v>0</v>
      </c>
      <c r="J57" s="37"/>
      <c r="K57" s="39"/>
      <c r="L57" s="39"/>
    </row>
    <row r="58" spans="1:12" ht="24.75" customHeight="1" x14ac:dyDescent="0.65">
      <c r="A58" s="53" t="s">
        <v>37</v>
      </c>
      <c r="B58" s="54"/>
      <c r="C58" s="54"/>
      <c r="D58" s="55"/>
      <c r="E58" s="41"/>
      <c r="F58" s="42"/>
      <c r="G58" s="52"/>
      <c r="H58" s="52"/>
      <c r="I58" s="38">
        <f>SUM(I59:I63)</f>
        <v>0</v>
      </c>
      <c r="J58" s="37"/>
      <c r="K58" s="39"/>
      <c r="L58" s="39"/>
    </row>
    <row r="59" spans="1:12" x14ac:dyDescent="0.65">
      <c r="A59" s="56" t="s">
        <v>34</v>
      </c>
      <c r="B59" s="57"/>
      <c r="C59" s="57"/>
      <c r="D59" s="58"/>
      <c r="E59" s="41"/>
      <c r="F59" s="42"/>
      <c r="G59" s="38"/>
      <c r="H59" s="44"/>
      <c r="I59" s="38">
        <f t="shared" si="1"/>
        <v>0</v>
      </c>
      <c r="J59" s="37"/>
      <c r="K59" s="39"/>
      <c r="L59" s="39"/>
    </row>
    <row r="60" spans="1:12" x14ac:dyDescent="0.65">
      <c r="A60" s="45" t="s">
        <v>34</v>
      </c>
      <c r="B60" s="46"/>
      <c r="C60" s="46"/>
      <c r="D60" s="47"/>
      <c r="E60" s="41"/>
      <c r="F60" s="42"/>
      <c r="G60" s="43"/>
      <c r="H60" s="44"/>
      <c r="I60" s="38">
        <f t="shared" si="1"/>
        <v>0</v>
      </c>
      <c r="J60" s="37"/>
      <c r="K60" s="39"/>
      <c r="L60" s="39"/>
    </row>
    <row r="61" spans="1:12" x14ac:dyDescent="0.65">
      <c r="A61" s="45" t="s">
        <v>34</v>
      </c>
      <c r="B61" s="46"/>
      <c r="C61" s="46"/>
      <c r="D61" s="47"/>
      <c r="E61" s="41"/>
      <c r="F61" s="42"/>
      <c r="G61" s="43"/>
      <c r="H61" s="44"/>
      <c r="I61" s="38">
        <f t="shared" si="1"/>
        <v>0</v>
      </c>
      <c r="J61" s="37"/>
      <c r="K61" s="39"/>
      <c r="L61" s="39"/>
    </row>
    <row r="62" spans="1:12" x14ac:dyDescent="0.65">
      <c r="A62" s="45" t="s">
        <v>34</v>
      </c>
      <c r="B62" s="46"/>
      <c r="C62" s="46"/>
      <c r="D62" s="47"/>
      <c r="E62" s="41"/>
      <c r="F62" s="42"/>
      <c r="G62" s="43"/>
      <c r="H62" s="44"/>
      <c r="I62" s="38">
        <f t="shared" si="1"/>
        <v>0</v>
      </c>
      <c r="J62" s="37"/>
      <c r="K62" s="39"/>
      <c r="L62" s="39"/>
    </row>
    <row r="63" spans="1:12" x14ac:dyDescent="0.65">
      <c r="A63" s="45" t="s">
        <v>34</v>
      </c>
      <c r="B63" s="46"/>
      <c r="C63" s="46"/>
      <c r="D63" s="47"/>
      <c r="E63" s="41"/>
      <c r="F63" s="42"/>
      <c r="G63" s="38"/>
      <c r="H63" s="44"/>
      <c r="I63" s="38">
        <f t="shared" si="1"/>
        <v>0</v>
      </c>
      <c r="J63" s="37"/>
      <c r="K63" s="39"/>
      <c r="L63" s="39"/>
    </row>
    <row r="64" spans="1:12" x14ac:dyDescent="0.65">
      <c r="A64" s="48" t="s">
        <v>38</v>
      </c>
      <c r="B64" s="49"/>
      <c r="C64" s="49"/>
      <c r="D64" s="50"/>
      <c r="E64" s="41"/>
      <c r="F64" s="42"/>
      <c r="G64" s="38"/>
      <c r="H64" s="44"/>
      <c r="I64" s="38">
        <f>SUM(I65:I69)</f>
        <v>0</v>
      </c>
      <c r="J64" s="37"/>
      <c r="K64" s="39"/>
      <c r="L64" s="39"/>
    </row>
    <row r="65" spans="1:12" x14ac:dyDescent="0.65">
      <c r="A65" s="45" t="s">
        <v>34</v>
      </c>
      <c r="B65" s="46"/>
      <c r="C65" s="46"/>
      <c r="D65" s="47"/>
      <c r="E65" s="41"/>
      <c r="F65" s="42"/>
      <c r="G65" s="38"/>
      <c r="H65" s="44"/>
      <c r="I65" s="38">
        <f t="shared" si="1"/>
        <v>0</v>
      </c>
      <c r="J65" s="37"/>
      <c r="K65" s="39"/>
      <c r="L65" s="39"/>
    </row>
    <row r="66" spans="1:12" x14ac:dyDescent="0.65">
      <c r="A66" s="45" t="s">
        <v>34</v>
      </c>
      <c r="B66" s="46"/>
      <c r="C66" s="46"/>
      <c r="D66" s="47"/>
      <c r="E66" s="41"/>
      <c r="F66" s="42"/>
      <c r="G66" s="43"/>
      <c r="H66" s="44"/>
      <c r="I66" s="38">
        <f t="shared" ref="I66:I68" si="3">F66*G66*H66</f>
        <v>0</v>
      </c>
      <c r="J66" s="37"/>
      <c r="K66" s="39"/>
      <c r="L66" s="39"/>
    </row>
    <row r="67" spans="1:12" x14ac:dyDescent="0.65">
      <c r="A67" s="45" t="s">
        <v>34</v>
      </c>
      <c r="B67" s="46"/>
      <c r="C67" s="46"/>
      <c r="D67" s="47"/>
      <c r="E67" s="41"/>
      <c r="F67" s="42"/>
      <c r="G67" s="43"/>
      <c r="H67" s="44"/>
      <c r="I67" s="38">
        <f t="shared" si="3"/>
        <v>0</v>
      </c>
      <c r="J67" s="37"/>
      <c r="K67" s="39"/>
      <c r="L67" s="39"/>
    </row>
    <row r="68" spans="1:12" x14ac:dyDescent="0.65">
      <c r="A68" s="45" t="s">
        <v>34</v>
      </c>
      <c r="B68" s="46"/>
      <c r="C68" s="46"/>
      <c r="D68" s="47"/>
      <c r="E68" s="41"/>
      <c r="F68" s="42"/>
      <c r="G68" s="43"/>
      <c r="H68" s="44"/>
      <c r="I68" s="38">
        <f t="shared" si="3"/>
        <v>0</v>
      </c>
      <c r="J68" s="37"/>
      <c r="K68" s="39"/>
      <c r="L68" s="39"/>
    </row>
    <row r="69" spans="1:12" x14ac:dyDescent="0.65">
      <c r="A69" s="45" t="s">
        <v>34</v>
      </c>
      <c r="B69" s="46"/>
      <c r="C69" s="46"/>
      <c r="D69" s="47"/>
      <c r="E69" s="41"/>
      <c r="F69" s="42"/>
      <c r="G69" s="52"/>
      <c r="H69" s="44"/>
      <c r="I69" s="38">
        <f t="shared" si="1"/>
        <v>0</v>
      </c>
      <c r="J69" s="37"/>
      <c r="K69" s="39"/>
      <c r="L69" s="39"/>
    </row>
    <row r="70" spans="1:12" x14ac:dyDescent="0.65">
      <c r="A70" s="59" t="s">
        <v>120</v>
      </c>
      <c r="B70" s="60"/>
      <c r="C70" s="60"/>
      <c r="D70" s="60"/>
      <c r="E70" s="60"/>
      <c r="F70" s="60"/>
      <c r="G70" s="60"/>
      <c r="H70" s="61"/>
      <c r="I70" s="62">
        <f>I40+I46+I52+I58+I64</f>
        <v>0</v>
      </c>
      <c r="J70" s="63">
        <f>SUM(J40:J69)</f>
        <v>0</v>
      </c>
      <c r="K70" s="39"/>
      <c r="L70" s="39"/>
    </row>
    <row r="71" spans="1:12" x14ac:dyDescent="0.65">
      <c r="A71" s="64" t="s">
        <v>121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6"/>
    </row>
    <row r="72" spans="1:12" x14ac:dyDescent="0.65">
      <c r="A72" s="67" t="s">
        <v>39</v>
      </c>
      <c r="B72" s="68"/>
      <c r="C72" s="68"/>
      <c r="D72" s="69"/>
      <c r="E72" s="70"/>
      <c r="F72" s="71"/>
      <c r="G72" s="72"/>
      <c r="H72" s="72"/>
      <c r="I72" s="38">
        <f>SUM(I73:I77)</f>
        <v>0</v>
      </c>
      <c r="J72" s="37"/>
      <c r="K72" s="73"/>
      <c r="L72" s="73"/>
    </row>
    <row r="73" spans="1:12" x14ac:dyDescent="0.65">
      <c r="A73" s="74" t="s">
        <v>34</v>
      </c>
      <c r="B73" s="75"/>
      <c r="C73" s="75"/>
      <c r="D73" s="76"/>
      <c r="E73" s="41"/>
      <c r="F73" s="42"/>
      <c r="G73" s="43"/>
      <c r="H73" s="44"/>
      <c r="I73" s="38">
        <f>F73*G73*H73</f>
        <v>0</v>
      </c>
      <c r="J73" s="77"/>
      <c r="K73" s="39"/>
      <c r="L73" s="39"/>
    </row>
    <row r="74" spans="1:12" x14ac:dyDescent="0.65">
      <c r="A74" s="45" t="s">
        <v>34</v>
      </c>
      <c r="B74" s="46"/>
      <c r="C74" s="46"/>
      <c r="D74" s="47"/>
      <c r="E74" s="41"/>
      <c r="F74" s="42"/>
      <c r="G74" s="43"/>
      <c r="H74" s="44"/>
      <c r="I74" s="38">
        <f t="shared" ref="I74:I76" si="4">F74*G74*H74</f>
        <v>0</v>
      </c>
      <c r="J74" s="37"/>
      <c r="K74" s="39"/>
      <c r="L74" s="39"/>
    </row>
    <row r="75" spans="1:12" x14ac:dyDescent="0.65">
      <c r="A75" s="45" t="s">
        <v>34</v>
      </c>
      <c r="B75" s="46"/>
      <c r="C75" s="46"/>
      <c r="D75" s="47"/>
      <c r="E75" s="41"/>
      <c r="F75" s="42"/>
      <c r="G75" s="43"/>
      <c r="H75" s="44"/>
      <c r="I75" s="38">
        <f t="shared" si="4"/>
        <v>0</v>
      </c>
      <c r="J75" s="37"/>
      <c r="K75" s="39"/>
      <c r="L75" s="39"/>
    </row>
    <row r="76" spans="1:12" x14ac:dyDescent="0.65">
      <c r="A76" s="45" t="s">
        <v>34</v>
      </c>
      <c r="B76" s="46"/>
      <c r="C76" s="46"/>
      <c r="D76" s="47"/>
      <c r="E76" s="41"/>
      <c r="F76" s="42"/>
      <c r="G76" s="52"/>
      <c r="H76" s="44"/>
      <c r="I76" s="38">
        <f t="shared" si="4"/>
        <v>0</v>
      </c>
      <c r="J76" s="37"/>
      <c r="K76" s="39"/>
      <c r="L76" s="39"/>
    </row>
    <row r="77" spans="1:12" x14ac:dyDescent="0.65">
      <c r="A77" s="74" t="s">
        <v>34</v>
      </c>
      <c r="B77" s="75"/>
      <c r="C77" s="75"/>
      <c r="D77" s="76"/>
      <c r="E77" s="41"/>
      <c r="F77" s="42"/>
      <c r="G77" s="52"/>
      <c r="H77" s="44"/>
      <c r="I77" s="38">
        <f t="shared" ref="I77:I101" si="5">F77*G77*H77</f>
        <v>0</v>
      </c>
      <c r="J77" s="77"/>
      <c r="K77" s="73"/>
      <c r="L77" s="73"/>
    </row>
    <row r="78" spans="1:12" x14ac:dyDescent="0.65">
      <c r="A78" s="78" t="s">
        <v>40</v>
      </c>
      <c r="B78" s="79"/>
      <c r="C78" s="79"/>
      <c r="D78" s="80"/>
      <c r="E78" s="41"/>
      <c r="F78" s="42"/>
      <c r="G78" s="52"/>
      <c r="H78" s="44"/>
      <c r="I78" s="38">
        <f>SUM(I79:I83)</f>
        <v>0</v>
      </c>
      <c r="J78" s="77"/>
      <c r="K78" s="39"/>
      <c r="L78" s="39"/>
    </row>
    <row r="79" spans="1:12" x14ac:dyDescent="0.65">
      <c r="A79" s="74" t="s">
        <v>34</v>
      </c>
      <c r="B79" s="75"/>
      <c r="C79" s="75"/>
      <c r="D79" s="76"/>
      <c r="E79" s="41"/>
      <c r="F79" s="42"/>
      <c r="G79" s="52"/>
      <c r="H79" s="44"/>
      <c r="I79" s="38">
        <f t="shared" si="5"/>
        <v>0</v>
      </c>
      <c r="J79" s="77"/>
      <c r="K79" s="39"/>
      <c r="L79" s="39"/>
    </row>
    <row r="80" spans="1:12" x14ac:dyDescent="0.65">
      <c r="A80" s="45" t="s">
        <v>34</v>
      </c>
      <c r="B80" s="46"/>
      <c r="C80" s="46"/>
      <c r="D80" s="47"/>
      <c r="E80" s="41"/>
      <c r="F80" s="42"/>
      <c r="G80" s="43"/>
      <c r="H80" s="44"/>
      <c r="I80" s="38">
        <f t="shared" si="5"/>
        <v>0</v>
      </c>
      <c r="J80" s="37"/>
      <c r="K80" s="39"/>
      <c r="L80" s="39"/>
    </row>
    <row r="81" spans="1:12" x14ac:dyDescent="0.65">
      <c r="A81" s="45" t="s">
        <v>34</v>
      </c>
      <c r="B81" s="46"/>
      <c r="C81" s="46"/>
      <c r="D81" s="47"/>
      <c r="E81" s="41"/>
      <c r="F81" s="42"/>
      <c r="G81" s="43"/>
      <c r="H81" s="44"/>
      <c r="I81" s="38">
        <f t="shared" si="5"/>
        <v>0</v>
      </c>
      <c r="J81" s="37"/>
      <c r="K81" s="39"/>
      <c r="L81" s="39"/>
    </row>
    <row r="82" spans="1:12" x14ac:dyDescent="0.65">
      <c r="A82" s="45" t="s">
        <v>34</v>
      </c>
      <c r="B82" s="46"/>
      <c r="C82" s="46"/>
      <c r="D82" s="47"/>
      <c r="E82" s="41"/>
      <c r="F82" s="42"/>
      <c r="G82" s="52"/>
      <c r="H82" s="44"/>
      <c r="I82" s="38">
        <f t="shared" si="5"/>
        <v>0</v>
      </c>
      <c r="J82" s="37"/>
      <c r="K82" s="39"/>
      <c r="L82" s="39"/>
    </row>
    <row r="83" spans="1:12" x14ac:dyDescent="0.65">
      <c r="A83" s="81" t="s">
        <v>34</v>
      </c>
      <c r="B83" s="82"/>
      <c r="C83" s="82"/>
      <c r="D83" s="83"/>
      <c r="E83" s="84"/>
      <c r="F83" s="42"/>
      <c r="G83" s="38"/>
      <c r="H83" s="44"/>
      <c r="I83" s="38">
        <f t="shared" si="5"/>
        <v>0</v>
      </c>
      <c r="J83" s="77"/>
      <c r="K83" s="39"/>
      <c r="L83" s="39"/>
    </row>
    <row r="84" spans="1:12" x14ac:dyDescent="0.65">
      <c r="A84" s="85" t="s">
        <v>41</v>
      </c>
      <c r="B84" s="86"/>
      <c r="C84" s="86"/>
      <c r="D84" s="87"/>
      <c r="E84" s="84"/>
      <c r="F84" s="42"/>
      <c r="G84" s="38"/>
      <c r="H84" s="44"/>
      <c r="I84" s="38">
        <f>SUM(I85:I89)</f>
        <v>0</v>
      </c>
      <c r="J84" s="77"/>
      <c r="K84" s="39"/>
      <c r="L84" s="39"/>
    </row>
    <row r="85" spans="1:12" x14ac:dyDescent="0.65">
      <c r="A85" s="74" t="s">
        <v>34</v>
      </c>
      <c r="B85" s="75"/>
      <c r="C85" s="75"/>
      <c r="D85" s="76"/>
      <c r="E85" s="84"/>
      <c r="F85" s="42"/>
      <c r="G85" s="38"/>
      <c r="H85" s="44"/>
      <c r="I85" s="38">
        <f t="shared" si="5"/>
        <v>0</v>
      </c>
      <c r="J85" s="77"/>
      <c r="K85" s="39"/>
      <c r="L85" s="39"/>
    </row>
    <row r="86" spans="1:12" x14ac:dyDescent="0.65">
      <c r="A86" s="45" t="s">
        <v>34</v>
      </c>
      <c r="B86" s="46"/>
      <c r="C86" s="46"/>
      <c r="D86" s="47"/>
      <c r="E86" s="41"/>
      <c r="F86" s="42"/>
      <c r="G86" s="43"/>
      <c r="H86" s="44"/>
      <c r="I86" s="38">
        <f t="shared" ref="I86:I88" si="6">F86*G86*H86</f>
        <v>0</v>
      </c>
      <c r="J86" s="37"/>
      <c r="K86" s="39"/>
      <c r="L86" s="39"/>
    </row>
    <row r="87" spans="1:12" x14ac:dyDescent="0.65">
      <c r="A87" s="45" t="s">
        <v>34</v>
      </c>
      <c r="B87" s="46"/>
      <c r="C87" s="46"/>
      <c r="D87" s="47"/>
      <c r="E87" s="41"/>
      <c r="F87" s="42"/>
      <c r="G87" s="43"/>
      <c r="H87" s="44"/>
      <c r="I87" s="38">
        <f t="shared" si="6"/>
        <v>0</v>
      </c>
      <c r="J87" s="37"/>
      <c r="K87" s="39"/>
      <c r="L87" s="39"/>
    </row>
    <row r="88" spans="1:12" x14ac:dyDescent="0.65">
      <c r="A88" s="45" t="s">
        <v>34</v>
      </c>
      <c r="B88" s="46"/>
      <c r="C88" s="46"/>
      <c r="D88" s="47"/>
      <c r="E88" s="41"/>
      <c r="F88" s="42"/>
      <c r="G88" s="52"/>
      <c r="H88" s="44"/>
      <c r="I88" s="38">
        <f t="shared" si="6"/>
        <v>0</v>
      </c>
      <c r="J88" s="37"/>
      <c r="K88" s="39"/>
      <c r="L88" s="39"/>
    </row>
    <row r="89" spans="1:12" x14ac:dyDescent="0.65">
      <c r="A89" s="74" t="s">
        <v>34</v>
      </c>
      <c r="B89" s="75"/>
      <c r="C89" s="75"/>
      <c r="D89" s="76"/>
      <c r="E89" s="84"/>
      <c r="F89" s="42"/>
      <c r="G89" s="38"/>
      <c r="H89" s="44"/>
      <c r="I89" s="38">
        <f t="shared" si="5"/>
        <v>0</v>
      </c>
      <c r="J89" s="77"/>
      <c r="K89" s="39"/>
      <c r="L89" s="39"/>
    </row>
    <row r="90" spans="1:12" x14ac:dyDescent="0.65">
      <c r="A90" s="78" t="s">
        <v>42</v>
      </c>
      <c r="B90" s="79"/>
      <c r="C90" s="79"/>
      <c r="D90" s="80"/>
      <c r="E90" s="84"/>
      <c r="F90" s="42"/>
      <c r="G90" s="52"/>
      <c r="H90" s="44"/>
      <c r="I90" s="38">
        <f>SUM(I91:I95)</f>
        <v>0</v>
      </c>
      <c r="J90" s="77"/>
      <c r="K90" s="39"/>
      <c r="L90" s="39"/>
    </row>
    <row r="91" spans="1:12" x14ac:dyDescent="0.65">
      <c r="A91" s="81" t="s">
        <v>34</v>
      </c>
      <c r="B91" s="82"/>
      <c r="C91" s="82"/>
      <c r="D91" s="83"/>
      <c r="E91" s="84"/>
      <c r="F91" s="42"/>
      <c r="G91" s="44"/>
      <c r="H91" s="44"/>
      <c r="I91" s="38">
        <f t="shared" si="5"/>
        <v>0</v>
      </c>
      <c r="J91" s="77"/>
      <c r="K91" s="39"/>
      <c r="L91" s="39"/>
    </row>
    <row r="92" spans="1:12" x14ac:dyDescent="0.65">
      <c r="A92" s="45" t="s">
        <v>34</v>
      </c>
      <c r="B92" s="46"/>
      <c r="C92" s="46"/>
      <c r="D92" s="47"/>
      <c r="E92" s="41"/>
      <c r="F92" s="42"/>
      <c r="G92" s="43"/>
      <c r="H92" s="44"/>
      <c r="I92" s="38">
        <f t="shared" si="5"/>
        <v>0</v>
      </c>
      <c r="J92" s="37"/>
      <c r="K92" s="39"/>
      <c r="L92" s="39"/>
    </row>
    <row r="93" spans="1:12" x14ac:dyDescent="0.65">
      <c r="A93" s="45" t="s">
        <v>34</v>
      </c>
      <c r="B93" s="46"/>
      <c r="C93" s="46"/>
      <c r="D93" s="47"/>
      <c r="E93" s="41"/>
      <c r="F93" s="42"/>
      <c r="G93" s="43"/>
      <c r="H93" s="44"/>
      <c r="I93" s="38">
        <f t="shared" si="5"/>
        <v>0</v>
      </c>
      <c r="J93" s="37"/>
      <c r="K93" s="39"/>
      <c r="L93" s="39"/>
    </row>
    <row r="94" spans="1:12" x14ac:dyDescent="0.65">
      <c r="A94" s="45" t="s">
        <v>34</v>
      </c>
      <c r="B94" s="46"/>
      <c r="C94" s="46"/>
      <c r="D94" s="47"/>
      <c r="E94" s="41"/>
      <c r="F94" s="42"/>
      <c r="G94" s="52"/>
      <c r="H94" s="44"/>
      <c r="I94" s="38">
        <f t="shared" si="5"/>
        <v>0</v>
      </c>
      <c r="J94" s="37"/>
      <c r="K94" s="39"/>
      <c r="L94" s="39"/>
    </row>
    <row r="95" spans="1:12" x14ac:dyDescent="0.65">
      <c r="A95" s="45" t="s">
        <v>34</v>
      </c>
      <c r="B95" s="46"/>
      <c r="C95" s="46"/>
      <c r="D95" s="47"/>
      <c r="E95" s="41"/>
      <c r="F95" s="88"/>
      <c r="G95" s="44"/>
      <c r="H95" s="44"/>
      <c r="I95" s="38">
        <f t="shared" si="5"/>
        <v>0</v>
      </c>
      <c r="J95" s="77"/>
      <c r="K95" s="39"/>
      <c r="L95" s="39"/>
    </row>
    <row r="96" spans="1:12" x14ac:dyDescent="0.65">
      <c r="A96" s="89" t="s">
        <v>43</v>
      </c>
      <c r="B96" s="90"/>
      <c r="C96" s="90"/>
      <c r="D96" s="91"/>
      <c r="E96" s="41"/>
      <c r="F96" s="42"/>
      <c r="G96" s="52"/>
      <c r="H96" s="44"/>
      <c r="I96" s="38">
        <f>SUM(I97:I101)</f>
        <v>0</v>
      </c>
      <c r="J96" s="77"/>
      <c r="K96" s="39"/>
      <c r="L96" s="39"/>
    </row>
    <row r="97" spans="1:12" x14ac:dyDescent="0.65">
      <c r="A97" s="92" t="s">
        <v>34</v>
      </c>
      <c r="B97" s="93"/>
      <c r="C97" s="93"/>
      <c r="D97" s="94"/>
      <c r="E97" s="41"/>
      <c r="F97" s="42"/>
      <c r="G97" s="52"/>
      <c r="H97" s="44"/>
      <c r="I97" s="38">
        <f t="shared" si="5"/>
        <v>0</v>
      </c>
      <c r="J97" s="77"/>
      <c r="K97" s="39"/>
      <c r="L97" s="39"/>
    </row>
    <row r="98" spans="1:12" x14ac:dyDescent="0.65">
      <c r="A98" s="45" t="s">
        <v>34</v>
      </c>
      <c r="B98" s="46"/>
      <c r="C98" s="46"/>
      <c r="D98" s="47"/>
      <c r="E98" s="41"/>
      <c r="F98" s="42"/>
      <c r="G98" s="43"/>
      <c r="H98" s="44"/>
      <c r="I98" s="38">
        <f t="shared" ref="I98:I100" si="7">F98*G98*H98</f>
        <v>0</v>
      </c>
      <c r="J98" s="37"/>
      <c r="K98" s="39"/>
      <c r="L98" s="39"/>
    </row>
    <row r="99" spans="1:12" x14ac:dyDescent="0.65">
      <c r="A99" s="45" t="s">
        <v>34</v>
      </c>
      <c r="B99" s="46"/>
      <c r="C99" s="46"/>
      <c r="D99" s="47"/>
      <c r="E99" s="41"/>
      <c r="F99" s="42"/>
      <c r="G99" s="52"/>
      <c r="H99" s="44"/>
      <c r="I99" s="38">
        <f t="shared" si="7"/>
        <v>0</v>
      </c>
      <c r="J99" s="37"/>
      <c r="K99" s="39"/>
      <c r="L99" s="39"/>
    </row>
    <row r="100" spans="1:12" x14ac:dyDescent="0.65">
      <c r="A100" s="45" t="s">
        <v>34</v>
      </c>
      <c r="B100" s="46"/>
      <c r="C100" s="46"/>
      <c r="D100" s="47"/>
      <c r="E100" s="41"/>
      <c r="F100" s="88"/>
      <c r="G100" s="44"/>
      <c r="H100" s="44"/>
      <c r="I100" s="38">
        <f t="shared" si="7"/>
        <v>0</v>
      </c>
      <c r="J100" s="77"/>
      <c r="K100" s="39"/>
      <c r="L100" s="39"/>
    </row>
    <row r="101" spans="1:12" x14ac:dyDescent="0.65">
      <c r="A101" s="95" t="s">
        <v>34</v>
      </c>
      <c r="B101" s="95"/>
      <c r="C101" s="95"/>
      <c r="D101" s="95"/>
      <c r="E101" s="41"/>
      <c r="F101" s="42"/>
      <c r="G101" s="52"/>
      <c r="H101" s="44"/>
      <c r="I101" s="38">
        <f t="shared" si="5"/>
        <v>0</v>
      </c>
      <c r="J101" s="77"/>
      <c r="K101" s="39"/>
      <c r="L101" s="39"/>
    </row>
    <row r="102" spans="1:12" x14ac:dyDescent="0.65">
      <c r="A102" s="96" t="s">
        <v>122</v>
      </c>
      <c r="B102" s="96"/>
      <c r="C102" s="96"/>
      <c r="D102" s="96"/>
      <c r="E102" s="96"/>
      <c r="F102" s="96"/>
      <c r="G102" s="96"/>
      <c r="H102" s="96"/>
      <c r="I102" s="62">
        <f>I72+I78+I84+I90+I96</f>
        <v>0</v>
      </c>
      <c r="J102" s="63">
        <f>SUM(J72:J101)</f>
        <v>0</v>
      </c>
      <c r="K102" s="97"/>
      <c r="L102" s="97"/>
    </row>
    <row r="103" spans="1:12" x14ac:dyDescent="0.65">
      <c r="A103" s="98" t="s">
        <v>70</v>
      </c>
      <c r="B103" s="98"/>
      <c r="C103" s="98"/>
      <c r="D103" s="98"/>
      <c r="E103" s="98"/>
      <c r="F103" s="98"/>
      <c r="G103" s="98"/>
      <c r="H103" s="98"/>
      <c r="I103" s="62">
        <f>I70+I102</f>
        <v>0</v>
      </c>
      <c r="J103" s="63">
        <f>J102+J70</f>
        <v>0</v>
      </c>
      <c r="K103" s="99"/>
      <c r="L103" s="99"/>
    </row>
    <row r="104" spans="1:12" ht="22.95" customHeight="1" x14ac:dyDescent="0.65">
      <c r="A104" s="32" t="s">
        <v>132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 x14ac:dyDescent="0.65">
      <c r="A105" s="100" t="s">
        <v>119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</row>
    <row r="106" spans="1:12" x14ac:dyDescent="0.65">
      <c r="A106" s="101" t="s">
        <v>33</v>
      </c>
      <c r="B106" s="101"/>
      <c r="C106" s="101"/>
      <c r="D106" s="101"/>
      <c r="E106" s="41"/>
      <c r="F106" s="42"/>
      <c r="G106" s="38"/>
      <c r="H106" s="44"/>
      <c r="I106" s="38">
        <f>SUM(I107:I111)</f>
        <v>0</v>
      </c>
      <c r="J106" s="77"/>
      <c r="K106" s="97"/>
      <c r="L106" s="97"/>
    </row>
    <row r="107" spans="1:12" x14ac:dyDescent="0.65">
      <c r="A107" s="102" t="s">
        <v>34</v>
      </c>
      <c r="B107" s="102"/>
      <c r="C107" s="102"/>
      <c r="D107" s="102"/>
      <c r="E107" s="41"/>
      <c r="F107" s="42"/>
      <c r="G107" s="43"/>
      <c r="H107" s="44"/>
      <c r="I107" s="38">
        <f>F107*G107*H107</f>
        <v>0</v>
      </c>
      <c r="J107" s="77"/>
      <c r="K107" s="97"/>
      <c r="L107" s="97"/>
    </row>
    <row r="108" spans="1:12" x14ac:dyDescent="0.65">
      <c r="A108" s="74" t="s">
        <v>34</v>
      </c>
      <c r="B108" s="75"/>
      <c r="C108" s="75"/>
      <c r="D108" s="76"/>
      <c r="E108" s="41"/>
      <c r="F108" s="42"/>
      <c r="G108" s="38"/>
      <c r="H108" s="44"/>
      <c r="I108" s="38">
        <f t="shared" ref="I108:I135" si="8">F108*G108*H108</f>
        <v>0</v>
      </c>
      <c r="J108" s="77"/>
      <c r="K108" s="97"/>
      <c r="L108" s="97"/>
    </row>
    <row r="109" spans="1:12" x14ac:dyDescent="0.65">
      <c r="A109" s="74" t="s">
        <v>34</v>
      </c>
      <c r="B109" s="75"/>
      <c r="C109" s="75"/>
      <c r="D109" s="76"/>
      <c r="E109" s="41"/>
      <c r="F109" s="42"/>
      <c r="G109" s="38"/>
      <c r="H109" s="44"/>
      <c r="I109" s="38">
        <f t="shared" ref="I109" si="9">F109*G109*H109</f>
        <v>0</v>
      </c>
      <c r="J109" s="77"/>
      <c r="K109" s="97"/>
      <c r="L109" s="97"/>
    </row>
    <row r="110" spans="1:12" x14ac:dyDescent="0.65">
      <c r="A110" s="102" t="s">
        <v>34</v>
      </c>
      <c r="B110" s="102"/>
      <c r="C110" s="102"/>
      <c r="D110" s="102"/>
      <c r="E110" s="41"/>
      <c r="F110" s="42"/>
      <c r="G110" s="38"/>
      <c r="H110" s="44"/>
      <c r="I110" s="38">
        <f t="shared" ref="I110:I111" si="10">F110*G110*H110</f>
        <v>0</v>
      </c>
      <c r="J110" s="77"/>
      <c r="K110" s="97"/>
      <c r="L110" s="97"/>
    </row>
    <row r="111" spans="1:12" x14ac:dyDescent="0.65">
      <c r="A111" s="102" t="s">
        <v>34</v>
      </c>
      <c r="B111" s="102"/>
      <c r="C111" s="102"/>
      <c r="D111" s="102"/>
      <c r="E111" s="41"/>
      <c r="F111" s="42"/>
      <c r="G111" s="38"/>
      <c r="H111" s="44"/>
      <c r="I111" s="38">
        <f t="shared" si="10"/>
        <v>0</v>
      </c>
      <c r="J111" s="77"/>
      <c r="K111" s="97"/>
      <c r="L111" s="97"/>
    </row>
    <row r="112" spans="1:12" x14ac:dyDescent="0.65">
      <c r="A112" s="103" t="s">
        <v>35</v>
      </c>
      <c r="B112" s="103"/>
      <c r="C112" s="103"/>
      <c r="D112" s="103"/>
      <c r="E112" s="84"/>
      <c r="F112" s="42"/>
      <c r="G112" s="38"/>
      <c r="H112" s="44"/>
      <c r="I112" s="38">
        <f>SUM(I113:I117)</f>
        <v>0</v>
      </c>
      <c r="J112" s="77"/>
      <c r="K112" s="97"/>
      <c r="L112" s="97"/>
    </row>
    <row r="113" spans="1:12" x14ac:dyDescent="0.65">
      <c r="A113" s="102" t="s">
        <v>34</v>
      </c>
      <c r="B113" s="102"/>
      <c r="C113" s="102"/>
      <c r="D113" s="102"/>
      <c r="E113" s="84"/>
      <c r="F113" s="42"/>
      <c r="G113" s="38"/>
      <c r="H113" s="44"/>
      <c r="I113" s="38">
        <f t="shared" si="8"/>
        <v>0</v>
      </c>
      <c r="J113" s="77"/>
      <c r="K113" s="97"/>
      <c r="L113" s="97"/>
    </row>
    <row r="114" spans="1:12" x14ac:dyDescent="0.65">
      <c r="A114" s="74" t="s">
        <v>34</v>
      </c>
      <c r="B114" s="75"/>
      <c r="C114" s="75"/>
      <c r="D114" s="76"/>
      <c r="E114" s="41"/>
      <c r="F114" s="42"/>
      <c r="G114" s="38"/>
      <c r="H114" s="44"/>
      <c r="I114" s="38">
        <f t="shared" ref="I114:I116" si="11">F114*G114*H114</f>
        <v>0</v>
      </c>
      <c r="J114" s="77"/>
      <c r="K114" s="97"/>
      <c r="L114" s="97"/>
    </row>
    <row r="115" spans="1:12" x14ac:dyDescent="0.65">
      <c r="A115" s="74" t="s">
        <v>34</v>
      </c>
      <c r="B115" s="75"/>
      <c r="C115" s="75"/>
      <c r="D115" s="76"/>
      <c r="E115" s="41"/>
      <c r="F115" s="42"/>
      <c r="G115" s="38"/>
      <c r="H115" s="44"/>
      <c r="I115" s="38">
        <f t="shared" si="11"/>
        <v>0</v>
      </c>
      <c r="J115" s="77"/>
      <c r="K115" s="97"/>
      <c r="L115" s="97"/>
    </row>
    <row r="116" spans="1:12" x14ac:dyDescent="0.65">
      <c r="A116" s="102" t="s">
        <v>34</v>
      </c>
      <c r="B116" s="102"/>
      <c r="C116" s="102"/>
      <c r="D116" s="102"/>
      <c r="E116" s="41"/>
      <c r="F116" s="42"/>
      <c r="G116" s="38"/>
      <c r="H116" s="44"/>
      <c r="I116" s="38">
        <f t="shared" si="11"/>
        <v>0</v>
      </c>
      <c r="J116" s="77"/>
      <c r="K116" s="97"/>
      <c r="L116" s="97"/>
    </row>
    <row r="117" spans="1:12" x14ac:dyDescent="0.65">
      <c r="A117" s="104" t="s">
        <v>34</v>
      </c>
      <c r="B117" s="104"/>
      <c r="C117" s="104"/>
      <c r="D117" s="104"/>
      <c r="E117" s="84"/>
      <c r="F117" s="42"/>
      <c r="G117" s="38"/>
      <c r="H117" s="44"/>
      <c r="I117" s="38">
        <f t="shared" si="8"/>
        <v>0</v>
      </c>
      <c r="J117" s="77"/>
      <c r="K117" s="97"/>
      <c r="L117" s="97"/>
    </row>
    <row r="118" spans="1:12" x14ac:dyDescent="0.65">
      <c r="A118" s="105" t="s">
        <v>36</v>
      </c>
      <c r="B118" s="105"/>
      <c r="C118" s="105"/>
      <c r="D118" s="105"/>
      <c r="E118" s="41"/>
      <c r="F118" s="42"/>
      <c r="G118" s="38"/>
      <c r="H118" s="44"/>
      <c r="I118" s="38">
        <f>SUM(I119:I123)</f>
        <v>0</v>
      </c>
      <c r="J118" s="77"/>
      <c r="K118" s="97"/>
      <c r="L118" s="97"/>
    </row>
    <row r="119" spans="1:12" x14ac:dyDescent="0.65">
      <c r="A119" s="102" t="s">
        <v>34</v>
      </c>
      <c r="B119" s="102"/>
      <c r="C119" s="102"/>
      <c r="D119" s="102"/>
      <c r="E119" s="84"/>
      <c r="F119" s="88"/>
      <c r="G119" s="106"/>
      <c r="H119" s="106"/>
      <c r="I119" s="38">
        <f t="shared" si="8"/>
        <v>0</v>
      </c>
      <c r="J119" s="77"/>
      <c r="K119" s="97"/>
      <c r="L119" s="97"/>
    </row>
    <row r="120" spans="1:12" x14ac:dyDescent="0.65">
      <c r="A120" s="74" t="s">
        <v>34</v>
      </c>
      <c r="B120" s="75"/>
      <c r="C120" s="75"/>
      <c r="D120" s="76"/>
      <c r="E120" s="41"/>
      <c r="F120" s="42"/>
      <c r="G120" s="38"/>
      <c r="H120" s="44"/>
      <c r="I120" s="38">
        <f t="shared" si="8"/>
        <v>0</v>
      </c>
      <c r="J120" s="77"/>
      <c r="K120" s="97"/>
      <c r="L120" s="97"/>
    </row>
    <row r="121" spans="1:12" x14ac:dyDescent="0.65">
      <c r="A121" s="74" t="s">
        <v>34</v>
      </c>
      <c r="B121" s="75"/>
      <c r="C121" s="75"/>
      <c r="D121" s="76"/>
      <c r="E121" s="41"/>
      <c r="F121" s="42"/>
      <c r="G121" s="38"/>
      <c r="H121" s="44"/>
      <c r="I121" s="38">
        <f t="shared" si="8"/>
        <v>0</v>
      </c>
      <c r="J121" s="77"/>
      <c r="K121" s="97"/>
      <c r="L121" s="97"/>
    </row>
    <row r="122" spans="1:12" x14ac:dyDescent="0.65">
      <c r="A122" s="102" t="s">
        <v>34</v>
      </c>
      <c r="B122" s="102"/>
      <c r="C122" s="102"/>
      <c r="D122" s="102"/>
      <c r="E122" s="41"/>
      <c r="F122" s="42"/>
      <c r="G122" s="38"/>
      <c r="H122" s="44"/>
      <c r="I122" s="38">
        <f t="shared" si="8"/>
        <v>0</v>
      </c>
      <c r="J122" s="77"/>
      <c r="K122" s="97"/>
      <c r="L122" s="97"/>
    </row>
    <row r="123" spans="1:12" x14ac:dyDescent="0.65">
      <c r="A123" s="102" t="s">
        <v>34</v>
      </c>
      <c r="B123" s="102"/>
      <c r="C123" s="102"/>
      <c r="D123" s="102"/>
      <c r="E123" s="84"/>
      <c r="F123" s="88"/>
      <c r="G123" s="106"/>
      <c r="H123" s="106"/>
      <c r="I123" s="38">
        <f t="shared" si="8"/>
        <v>0</v>
      </c>
      <c r="J123" s="77"/>
      <c r="K123" s="97"/>
      <c r="L123" s="97"/>
    </row>
    <row r="124" spans="1:12" x14ac:dyDescent="0.65">
      <c r="A124" s="103" t="s">
        <v>37</v>
      </c>
      <c r="B124" s="103"/>
      <c r="C124" s="103"/>
      <c r="D124" s="103"/>
      <c r="E124" s="41"/>
      <c r="F124" s="42"/>
      <c r="G124" s="52"/>
      <c r="H124" s="44"/>
      <c r="I124" s="38">
        <f>SUM(I125:I129)</f>
        <v>0</v>
      </c>
      <c r="J124" s="77"/>
      <c r="K124" s="97"/>
      <c r="L124" s="97"/>
    </row>
    <row r="125" spans="1:12" x14ac:dyDescent="0.65">
      <c r="A125" s="81" t="s">
        <v>34</v>
      </c>
      <c r="B125" s="82"/>
      <c r="C125" s="82"/>
      <c r="D125" s="83"/>
      <c r="E125" s="41"/>
      <c r="F125" s="42"/>
      <c r="G125" s="52"/>
      <c r="H125" s="44"/>
      <c r="I125" s="38">
        <f t="shared" si="8"/>
        <v>0</v>
      </c>
      <c r="J125" s="77"/>
      <c r="K125" s="97"/>
      <c r="L125" s="97"/>
    </row>
    <row r="126" spans="1:12" x14ac:dyDescent="0.65">
      <c r="A126" s="81" t="s">
        <v>34</v>
      </c>
      <c r="B126" s="82"/>
      <c r="C126" s="82"/>
      <c r="D126" s="83"/>
      <c r="E126" s="41"/>
      <c r="F126" s="42"/>
      <c r="G126" s="52"/>
      <c r="H126" s="44"/>
      <c r="I126" s="38">
        <f t="shared" ref="I126:I128" si="12">F126*G126*H126</f>
        <v>0</v>
      </c>
      <c r="J126" s="77"/>
      <c r="K126" s="97"/>
      <c r="L126" s="97"/>
    </row>
    <row r="127" spans="1:12" x14ac:dyDescent="0.65">
      <c r="A127" s="81" t="s">
        <v>34</v>
      </c>
      <c r="B127" s="82"/>
      <c r="C127" s="82"/>
      <c r="D127" s="83"/>
      <c r="E127" s="41"/>
      <c r="F127" s="42"/>
      <c r="G127" s="52"/>
      <c r="H127" s="44"/>
      <c r="I127" s="38">
        <f t="shared" si="12"/>
        <v>0</v>
      </c>
      <c r="J127" s="77"/>
      <c r="K127" s="97"/>
      <c r="L127" s="97"/>
    </row>
    <row r="128" spans="1:12" x14ac:dyDescent="0.65">
      <c r="A128" s="81" t="s">
        <v>34</v>
      </c>
      <c r="B128" s="82"/>
      <c r="C128" s="82"/>
      <c r="D128" s="83"/>
      <c r="E128" s="41"/>
      <c r="F128" s="42"/>
      <c r="G128" s="52"/>
      <c r="H128" s="44"/>
      <c r="I128" s="38">
        <f t="shared" si="12"/>
        <v>0</v>
      </c>
      <c r="J128" s="77"/>
      <c r="K128" s="97"/>
      <c r="L128" s="97"/>
    </row>
    <row r="129" spans="1:12" x14ac:dyDescent="0.65">
      <c r="A129" s="81" t="s">
        <v>34</v>
      </c>
      <c r="B129" s="82"/>
      <c r="C129" s="82"/>
      <c r="D129" s="83"/>
      <c r="E129" s="41"/>
      <c r="F129" s="42"/>
      <c r="G129" s="52"/>
      <c r="H129" s="44"/>
      <c r="I129" s="38">
        <f t="shared" ref="I129" si="13">F129*G129*H129</f>
        <v>0</v>
      </c>
      <c r="J129" s="77"/>
      <c r="K129" s="97"/>
      <c r="L129" s="97"/>
    </row>
    <row r="130" spans="1:12" x14ac:dyDescent="0.65">
      <c r="A130" s="107" t="s">
        <v>38</v>
      </c>
      <c r="B130" s="107"/>
      <c r="C130" s="107"/>
      <c r="D130" s="107"/>
      <c r="E130" s="84"/>
      <c r="F130" s="42"/>
      <c r="G130" s="52"/>
      <c r="H130" s="44"/>
      <c r="I130" s="38">
        <f>SUM(I131:I135)</f>
        <v>0</v>
      </c>
      <c r="J130" s="77"/>
      <c r="K130" s="97"/>
      <c r="L130" s="97"/>
    </row>
    <row r="131" spans="1:12" ht="24" customHeight="1" x14ac:dyDescent="0.65">
      <c r="A131" s="95" t="s">
        <v>34</v>
      </c>
      <c r="B131" s="95"/>
      <c r="C131" s="95"/>
      <c r="D131" s="95"/>
      <c r="E131" s="84"/>
      <c r="F131" s="42"/>
      <c r="G131" s="52"/>
      <c r="H131" s="44"/>
      <c r="I131" s="38">
        <f t="shared" si="8"/>
        <v>0</v>
      </c>
      <c r="J131" s="77"/>
      <c r="K131" s="97"/>
      <c r="L131" s="97"/>
    </row>
    <row r="132" spans="1:12" x14ac:dyDescent="0.65">
      <c r="A132" s="81" t="s">
        <v>34</v>
      </c>
      <c r="B132" s="82"/>
      <c r="C132" s="82"/>
      <c r="D132" s="83"/>
      <c r="E132" s="41"/>
      <c r="F132" s="42"/>
      <c r="G132" s="52"/>
      <c r="H132" s="44"/>
      <c r="I132" s="38">
        <f t="shared" si="8"/>
        <v>0</v>
      </c>
      <c r="J132" s="77"/>
      <c r="K132" s="97"/>
      <c r="L132" s="97"/>
    </row>
    <row r="133" spans="1:12" x14ac:dyDescent="0.65">
      <c r="A133" s="81" t="s">
        <v>34</v>
      </c>
      <c r="B133" s="82"/>
      <c r="C133" s="82"/>
      <c r="D133" s="83"/>
      <c r="E133" s="41"/>
      <c r="F133" s="42"/>
      <c r="G133" s="52"/>
      <c r="H133" s="44"/>
      <c r="I133" s="38">
        <f t="shared" si="8"/>
        <v>0</v>
      </c>
      <c r="J133" s="77"/>
      <c r="K133" s="97"/>
      <c r="L133" s="97"/>
    </row>
    <row r="134" spans="1:12" x14ac:dyDescent="0.65">
      <c r="A134" s="81" t="s">
        <v>34</v>
      </c>
      <c r="B134" s="82"/>
      <c r="C134" s="82"/>
      <c r="D134" s="83"/>
      <c r="E134" s="41"/>
      <c r="F134" s="42"/>
      <c r="G134" s="52"/>
      <c r="H134" s="44"/>
      <c r="I134" s="38">
        <f t="shared" si="8"/>
        <v>0</v>
      </c>
      <c r="J134" s="77"/>
      <c r="K134" s="97"/>
      <c r="L134" s="97"/>
    </row>
    <row r="135" spans="1:12" x14ac:dyDescent="0.65">
      <c r="A135" s="95" t="s">
        <v>34</v>
      </c>
      <c r="B135" s="95"/>
      <c r="C135" s="95"/>
      <c r="D135" s="95"/>
      <c r="E135" s="84"/>
      <c r="F135" s="42"/>
      <c r="G135" s="52"/>
      <c r="H135" s="44"/>
      <c r="I135" s="38">
        <f t="shared" si="8"/>
        <v>0</v>
      </c>
      <c r="J135" s="77"/>
      <c r="K135" s="97"/>
      <c r="L135" s="97"/>
    </row>
    <row r="136" spans="1:12" x14ac:dyDescent="0.65">
      <c r="A136" s="96" t="s">
        <v>120</v>
      </c>
      <c r="B136" s="96"/>
      <c r="C136" s="96"/>
      <c r="D136" s="96"/>
      <c r="E136" s="96"/>
      <c r="F136" s="96"/>
      <c r="G136" s="96"/>
      <c r="H136" s="96"/>
      <c r="I136" s="62">
        <f>I106+I112+I118+I124+I130</f>
        <v>0</v>
      </c>
      <c r="J136" s="106">
        <f>SUM(J106:J135)</f>
        <v>0</v>
      </c>
      <c r="K136" s="97"/>
      <c r="L136" s="97"/>
    </row>
    <row r="137" spans="1:12" x14ac:dyDescent="0.65">
      <c r="A137" s="32" t="s">
        <v>121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 x14ac:dyDescent="0.65">
      <c r="A138" s="101" t="s">
        <v>39</v>
      </c>
      <c r="B138" s="101"/>
      <c r="C138" s="101"/>
      <c r="D138" s="101"/>
      <c r="E138" s="35"/>
      <c r="F138" s="71"/>
      <c r="G138" s="108"/>
      <c r="H138" s="108"/>
      <c r="I138" s="38">
        <f>SUM(I139:I143)</f>
        <v>0</v>
      </c>
      <c r="J138" s="37"/>
      <c r="K138" s="39"/>
      <c r="L138" s="39"/>
    </row>
    <row r="139" spans="1:12" x14ac:dyDescent="0.65">
      <c r="A139" s="102" t="s">
        <v>34</v>
      </c>
      <c r="B139" s="102"/>
      <c r="C139" s="102"/>
      <c r="D139" s="102"/>
      <c r="E139" s="70"/>
      <c r="F139" s="42"/>
      <c r="G139" s="43"/>
      <c r="H139" s="44"/>
      <c r="I139" s="38">
        <f>F139*G139*H139</f>
        <v>0</v>
      </c>
      <c r="J139" s="37"/>
      <c r="K139" s="109"/>
      <c r="L139" s="109"/>
    </row>
    <row r="140" spans="1:12" x14ac:dyDescent="0.65">
      <c r="A140" s="81" t="s">
        <v>34</v>
      </c>
      <c r="B140" s="82"/>
      <c r="C140" s="82"/>
      <c r="D140" s="83"/>
      <c r="E140" s="41"/>
      <c r="F140" s="42"/>
      <c r="G140" s="52"/>
      <c r="H140" s="44"/>
      <c r="I140" s="38">
        <f t="shared" ref="I140:I142" si="14">F140*G140*H140</f>
        <v>0</v>
      </c>
      <c r="J140" s="77"/>
      <c r="K140" s="97"/>
      <c r="L140" s="97"/>
    </row>
    <row r="141" spans="1:12" x14ac:dyDescent="0.65">
      <c r="A141" s="81" t="s">
        <v>34</v>
      </c>
      <c r="B141" s="82"/>
      <c r="C141" s="82"/>
      <c r="D141" s="83"/>
      <c r="E141" s="41"/>
      <c r="F141" s="42"/>
      <c r="G141" s="52"/>
      <c r="H141" s="44"/>
      <c r="I141" s="38">
        <f t="shared" si="14"/>
        <v>0</v>
      </c>
      <c r="J141" s="77"/>
      <c r="K141" s="97"/>
      <c r="L141" s="97"/>
    </row>
    <row r="142" spans="1:12" x14ac:dyDescent="0.65">
      <c r="A142" s="95" t="s">
        <v>34</v>
      </c>
      <c r="B142" s="95"/>
      <c r="C142" s="95"/>
      <c r="D142" s="95"/>
      <c r="E142" s="84"/>
      <c r="F142" s="42"/>
      <c r="G142" s="52"/>
      <c r="H142" s="44"/>
      <c r="I142" s="38">
        <f t="shared" si="14"/>
        <v>0</v>
      </c>
      <c r="J142" s="77"/>
      <c r="K142" s="97"/>
      <c r="L142" s="97"/>
    </row>
    <row r="143" spans="1:12" x14ac:dyDescent="0.65">
      <c r="A143" s="102" t="s">
        <v>34</v>
      </c>
      <c r="B143" s="102"/>
      <c r="C143" s="102"/>
      <c r="D143" s="102"/>
      <c r="E143" s="70"/>
      <c r="F143" s="36"/>
      <c r="G143" s="38"/>
      <c r="H143" s="44"/>
      <c r="I143" s="38">
        <f t="shared" ref="I143:I167" si="15">F143*G143*H143</f>
        <v>0</v>
      </c>
      <c r="J143" s="37"/>
      <c r="K143" s="39"/>
      <c r="L143" s="39"/>
    </row>
    <row r="144" spans="1:12" x14ac:dyDescent="0.65">
      <c r="A144" s="103" t="s">
        <v>40</v>
      </c>
      <c r="B144" s="103"/>
      <c r="C144" s="103"/>
      <c r="D144" s="103"/>
      <c r="E144" s="70"/>
      <c r="F144" s="36"/>
      <c r="G144" s="38"/>
      <c r="H144" s="44"/>
      <c r="I144" s="38">
        <f>SUM(I145:I149)</f>
        <v>0</v>
      </c>
      <c r="J144" s="37"/>
      <c r="K144" s="39"/>
      <c r="L144" s="39"/>
    </row>
    <row r="145" spans="1:12" x14ac:dyDescent="0.65">
      <c r="A145" s="102" t="s">
        <v>34</v>
      </c>
      <c r="B145" s="102"/>
      <c r="C145" s="102"/>
      <c r="D145" s="102"/>
      <c r="E145" s="70"/>
      <c r="F145" s="36"/>
      <c r="G145" s="38"/>
      <c r="H145" s="44"/>
      <c r="I145" s="38">
        <f t="shared" si="15"/>
        <v>0</v>
      </c>
      <c r="J145" s="37"/>
      <c r="K145" s="73"/>
      <c r="L145" s="73"/>
    </row>
    <row r="146" spans="1:12" x14ac:dyDescent="0.65">
      <c r="A146" s="81" t="s">
        <v>34</v>
      </c>
      <c r="B146" s="82"/>
      <c r="C146" s="82"/>
      <c r="D146" s="83"/>
      <c r="E146" s="41"/>
      <c r="F146" s="42"/>
      <c r="G146" s="52"/>
      <c r="H146" s="44"/>
      <c r="I146" s="38">
        <f t="shared" si="15"/>
        <v>0</v>
      </c>
      <c r="J146" s="77"/>
      <c r="K146" s="97"/>
      <c r="L146" s="97"/>
    </row>
    <row r="147" spans="1:12" x14ac:dyDescent="0.65">
      <c r="A147" s="81" t="s">
        <v>34</v>
      </c>
      <c r="B147" s="82"/>
      <c r="C147" s="82"/>
      <c r="D147" s="83"/>
      <c r="E147" s="41"/>
      <c r="F147" s="42"/>
      <c r="G147" s="52"/>
      <c r="H147" s="44"/>
      <c r="I147" s="38">
        <f t="shared" si="15"/>
        <v>0</v>
      </c>
      <c r="J147" s="77"/>
      <c r="K147" s="97"/>
      <c r="L147" s="97"/>
    </row>
    <row r="148" spans="1:12" x14ac:dyDescent="0.65">
      <c r="A148" s="95" t="s">
        <v>34</v>
      </c>
      <c r="B148" s="95"/>
      <c r="C148" s="95"/>
      <c r="D148" s="95"/>
      <c r="E148" s="84"/>
      <c r="F148" s="42"/>
      <c r="G148" s="52"/>
      <c r="H148" s="44"/>
      <c r="I148" s="38">
        <f t="shared" si="15"/>
        <v>0</v>
      </c>
      <c r="J148" s="77"/>
      <c r="K148" s="97"/>
      <c r="L148" s="97"/>
    </row>
    <row r="149" spans="1:12" x14ac:dyDescent="0.65">
      <c r="A149" s="104" t="s">
        <v>34</v>
      </c>
      <c r="B149" s="104"/>
      <c r="C149" s="104"/>
      <c r="D149" s="104"/>
      <c r="E149" s="70"/>
      <c r="F149" s="36"/>
      <c r="G149" s="38"/>
      <c r="H149" s="44"/>
      <c r="I149" s="38">
        <f t="shared" si="15"/>
        <v>0</v>
      </c>
      <c r="J149" s="37"/>
      <c r="K149" s="39"/>
      <c r="L149" s="39"/>
    </row>
    <row r="150" spans="1:12" x14ac:dyDescent="0.65">
      <c r="A150" s="105" t="s">
        <v>41</v>
      </c>
      <c r="B150" s="105"/>
      <c r="C150" s="105"/>
      <c r="D150" s="105"/>
      <c r="E150" s="70"/>
      <c r="F150" s="36"/>
      <c r="G150" s="38"/>
      <c r="H150" s="44"/>
      <c r="I150" s="38">
        <f>SUM(I151:I155)</f>
        <v>0</v>
      </c>
      <c r="J150" s="37"/>
      <c r="K150" s="39"/>
      <c r="L150" s="39"/>
    </row>
    <row r="151" spans="1:12" x14ac:dyDescent="0.65">
      <c r="A151" s="102" t="s">
        <v>34</v>
      </c>
      <c r="B151" s="102"/>
      <c r="C151" s="102"/>
      <c r="D151" s="102"/>
      <c r="E151" s="35"/>
      <c r="F151" s="36"/>
      <c r="G151" s="38"/>
      <c r="H151" s="44"/>
      <c r="I151" s="38">
        <f t="shared" si="15"/>
        <v>0</v>
      </c>
      <c r="J151" s="37"/>
      <c r="K151" s="39"/>
      <c r="L151" s="39"/>
    </row>
    <row r="152" spans="1:12" x14ac:dyDescent="0.65">
      <c r="A152" s="81" t="s">
        <v>34</v>
      </c>
      <c r="B152" s="82"/>
      <c r="C152" s="82"/>
      <c r="D152" s="83"/>
      <c r="E152" s="41"/>
      <c r="F152" s="42"/>
      <c r="G152" s="52"/>
      <c r="H152" s="44"/>
      <c r="I152" s="38">
        <f t="shared" ref="I152:I154" si="16">F152*G152*H152</f>
        <v>0</v>
      </c>
      <c r="J152" s="77"/>
      <c r="K152" s="97"/>
      <c r="L152" s="97"/>
    </row>
    <row r="153" spans="1:12" x14ac:dyDescent="0.65">
      <c r="A153" s="81" t="s">
        <v>34</v>
      </c>
      <c r="B153" s="82"/>
      <c r="C153" s="82"/>
      <c r="D153" s="83"/>
      <c r="E153" s="41"/>
      <c r="F153" s="42"/>
      <c r="G153" s="52"/>
      <c r="H153" s="44"/>
      <c r="I153" s="38">
        <f t="shared" si="16"/>
        <v>0</v>
      </c>
      <c r="J153" s="77"/>
      <c r="K153" s="97"/>
      <c r="L153" s="97"/>
    </row>
    <row r="154" spans="1:12" x14ac:dyDescent="0.65">
      <c r="A154" s="95" t="s">
        <v>34</v>
      </c>
      <c r="B154" s="95"/>
      <c r="C154" s="95"/>
      <c r="D154" s="95"/>
      <c r="E154" s="84"/>
      <c r="F154" s="42"/>
      <c r="G154" s="52"/>
      <c r="H154" s="44"/>
      <c r="I154" s="38">
        <f t="shared" si="16"/>
        <v>0</v>
      </c>
      <c r="J154" s="77"/>
      <c r="K154" s="97"/>
      <c r="L154" s="97"/>
    </row>
    <row r="155" spans="1:12" x14ac:dyDescent="0.65">
      <c r="A155" s="102" t="s">
        <v>34</v>
      </c>
      <c r="B155" s="102"/>
      <c r="C155" s="102"/>
      <c r="D155" s="102"/>
      <c r="E155" s="35"/>
      <c r="F155" s="71"/>
      <c r="G155" s="106"/>
      <c r="H155" s="106"/>
      <c r="I155" s="38">
        <f t="shared" si="15"/>
        <v>0</v>
      </c>
      <c r="J155" s="37"/>
      <c r="K155" s="39"/>
      <c r="L155" s="39"/>
    </row>
    <row r="156" spans="1:12" x14ac:dyDescent="0.65">
      <c r="A156" s="103" t="s">
        <v>42</v>
      </c>
      <c r="B156" s="103"/>
      <c r="C156" s="103"/>
      <c r="D156" s="103"/>
      <c r="E156" s="35"/>
      <c r="F156" s="71"/>
      <c r="G156" s="106"/>
      <c r="H156" s="106"/>
      <c r="I156" s="38">
        <f>SUM(I157:I161)</f>
        <v>0</v>
      </c>
      <c r="J156" s="37"/>
      <c r="K156" s="39"/>
      <c r="L156" s="39"/>
    </row>
    <row r="157" spans="1:12" x14ac:dyDescent="0.65">
      <c r="A157" s="81" t="s">
        <v>34</v>
      </c>
      <c r="B157" s="82"/>
      <c r="C157" s="82"/>
      <c r="D157" s="83"/>
      <c r="E157" s="35"/>
      <c r="F157" s="36"/>
      <c r="G157" s="44"/>
      <c r="H157" s="44"/>
      <c r="I157" s="38">
        <f t="shared" si="15"/>
        <v>0</v>
      </c>
      <c r="J157" s="37"/>
      <c r="K157" s="39"/>
      <c r="L157" s="39"/>
    </row>
    <row r="158" spans="1:12" x14ac:dyDescent="0.65">
      <c r="A158" s="81" t="s">
        <v>34</v>
      </c>
      <c r="B158" s="82"/>
      <c r="C158" s="82"/>
      <c r="D158" s="83"/>
      <c r="E158" s="41"/>
      <c r="F158" s="42"/>
      <c r="G158" s="52"/>
      <c r="H158" s="44"/>
      <c r="I158" s="38">
        <f t="shared" si="15"/>
        <v>0</v>
      </c>
      <c r="J158" s="77"/>
      <c r="K158" s="97"/>
      <c r="L158" s="97"/>
    </row>
    <row r="159" spans="1:12" x14ac:dyDescent="0.65">
      <c r="A159" s="81" t="s">
        <v>34</v>
      </c>
      <c r="B159" s="82"/>
      <c r="C159" s="82"/>
      <c r="D159" s="83"/>
      <c r="E159" s="41"/>
      <c r="F159" s="42"/>
      <c r="G159" s="52"/>
      <c r="H159" s="44"/>
      <c r="I159" s="38">
        <f t="shared" si="15"/>
        <v>0</v>
      </c>
      <c r="J159" s="77"/>
      <c r="K159" s="97"/>
      <c r="L159" s="97"/>
    </row>
    <row r="160" spans="1:12" x14ac:dyDescent="0.65">
      <c r="A160" s="95" t="s">
        <v>34</v>
      </c>
      <c r="B160" s="95"/>
      <c r="C160" s="95"/>
      <c r="D160" s="95"/>
      <c r="E160" s="84"/>
      <c r="F160" s="42"/>
      <c r="G160" s="52"/>
      <c r="H160" s="44"/>
      <c r="I160" s="38">
        <f t="shared" si="15"/>
        <v>0</v>
      </c>
      <c r="J160" s="77"/>
      <c r="K160" s="97"/>
      <c r="L160" s="97"/>
    </row>
    <row r="161" spans="1:12" x14ac:dyDescent="0.65">
      <c r="A161" s="95" t="s">
        <v>34</v>
      </c>
      <c r="B161" s="95"/>
      <c r="C161" s="95"/>
      <c r="D161" s="95"/>
      <c r="E161" s="35"/>
      <c r="F161" s="36"/>
      <c r="G161" s="44"/>
      <c r="H161" s="44"/>
      <c r="I161" s="38">
        <f t="shared" si="15"/>
        <v>0</v>
      </c>
      <c r="J161" s="37"/>
      <c r="K161" s="39"/>
      <c r="L161" s="39"/>
    </row>
    <row r="162" spans="1:12" x14ac:dyDescent="0.65">
      <c r="A162" s="107" t="s">
        <v>43</v>
      </c>
      <c r="B162" s="107"/>
      <c r="C162" s="107"/>
      <c r="D162" s="107"/>
      <c r="E162" s="35"/>
      <c r="F162" s="71"/>
      <c r="G162" s="106"/>
      <c r="H162" s="106"/>
      <c r="I162" s="38">
        <f>SUM(I163:I167)</f>
        <v>0</v>
      </c>
      <c r="J162" s="37"/>
      <c r="K162" s="39"/>
      <c r="L162" s="39"/>
    </row>
    <row r="163" spans="1:12" x14ac:dyDescent="0.65">
      <c r="A163" s="95" t="s">
        <v>34</v>
      </c>
      <c r="B163" s="95"/>
      <c r="C163" s="95"/>
      <c r="D163" s="95"/>
      <c r="E163" s="35"/>
      <c r="F163" s="71"/>
      <c r="G163" s="106"/>
      <c r="H163" s="106"/>
      <c r="I163" s="38">
        <f t="shared" si="15"/>
        <v>0</v>
      </c>
      <c r="J163" s="37"/>
      <c r="K163" s="39"/>
      <c r="L163" s="39"/>
    </row>
    <row r="164" spans="1:12" x14ac:dyDescent="0.65">
      <c r="A164" s="81" t="s">
        <v>34</v>
      </c>
      <c r="B164" s="82"/>
      <c r="C164" s="82"/>
      <c r="D164" s="83"/>
      <c r="E164" s="41"/>
      <c r="F164" s="42"/>
      <c r="G164" s="52"/>
      <c r="H164" s="44"/>
      <c r="I164" s="38">
        <f t="shared" ref="I164:I166" si="17">F164*G164*H164</f>
        <v>0</v>
      </c>
      <c r="J164" s="77"/>
      <c r="K164" s="97"/>
      <c r="L164" s="97"/>
    </row>
    <row r="165" spans="1:12" x14ac:dyDescent="0.65">
      <c r="A165" s="81" t="s">
        <v>34</v>
      </c>
      <c r="B165" s="82"/>
      <c r="C165" s="82"/>
      <c r="D165" s="83"/>
      <c r="E165" s="41"/>
      <c r="F165" s="42"/>
      <c r="G165" s="52"/>
      <c r="H165" s="44"/>
      <c r="I165" s="38">
        <f t="shared" si="17"/>
        <v>0</v>
      </c>
      <c r="J165" s="77"/>
      <c r="K165" s="97"/>
      <c r="L165" s="97"/>
    </row>
    <row r="166" spans="1:12" x14ac:dyDescent="0.65">
      <c r="A166" s="95" t="s">
        <v>34</v>
      </c>
      <c r="B166" s="95"/>
      <c r="C166" s="95"/>
      <c r="D166" s="95"/>
      <c r="E166" s="84"/>
      <c r="F166" s="42"/>
      <c r="G166" s="52"/>
      <c r="H166" s="44"/>
      <c r="I166" s="38">
        <f t="shared" si="17"/>
        <v>0</v>
      </c>
      <c r="J166" s="77"/>
      <c r="K166" s="97"/>
      <c r="L166" s="97"/>
    </row>
    <row r="167" spans="1:12" x14ac:dyDescent="0.65">
      <c r="A167" s="95" t="s">
        <v>34</v>
      </c>
      <c r="B167" s="95"/>
      <c r="C167" s="95"/>
      <c r="D167" s="95"/>
      <c r="E167" s="35"/>
      <c r="F167" s="36"/>
      <c r="G167" s="38"/>
      <c r="H167" s="44"/>
      <c r="I167" s="38">
        <f t="shared" si="15"/>
        <v>0</v>
      </c>
      <c r="J167" s="37"/>
      <c r="K167" s="39"/>
      <c r="L167" s="39"/>
    </row>
    <row r="168" spans="1:12" x14ac:dyDescent="0.65">
      <c r="A168" s="110" t="s">
        <v>122</v>
      </c>
      <c r="B168" s="110"/>
      <c r="C168" s="110"/>
      <c r="D168" s="110"/>
      <c r="E168" s="110"/>
      <c r="F168" s="110"/>
      <c r="G168" s="110"/>
      <c r="H168" s="110"/>
      <c r="I168" s="62">
        <f>I138+I144+I150+I156+I162</f>
        <v>0</v>
      </c>
      <c r="J168" s="63">
        <f>SUM(J139:J167)</f>
        <v>0</v>
      </c>
      <c r="K168" s="39"/>
      <c r="L168" s="39"/>
    </row>
    <row r="169" spans="1:12" x14ac:dyDescent="0.65">
      <c r="A169" s="111" t="s">
        <v>69</v>
      </c>
      <c r="B169" s="111"/>
      <c r="C169" s="111"/>
      <c r="D169" s="111"/>
      <c r="E169" s="111"/>
      <c r="F169" s="111"/>
      <c r="G169" s="111"/>
      <c r="H169" s="111"/>
      <c r="I169" s="62">
        <f>I136+I168</f>
        <v>0</v>
      </c>
      <c r="J169" s="106">
        <f>J136+J168</f>
        <v>0</v>
      </c>
      <c r="K169" s="112"/>
      <c r="L169" s="112"/>
    </row>
    <row r="170" spans="1:12" s="8" customFormat="1" x14ac:dyDescent="0.65">
      <c r="A170" s="113" t="s">
        <v>5</v>
      </c>
      <c r="B170" s="113"/>
      <c r="C170" s="113"/>
      <c r="D170" s="113"/>
      <c r="E170" s="111" t="s">
        <v>18</v>
      </c>
      <c r="F170" s="111" t="s">
        <v>17</v>
      </c>
      <c r="G170" s="114" t="s">
        <v>6</v>
      </c>
      <c r="H170" s="114" t="s">
        <v>13</v>
      </c>
      <c r="I170" s="115" t="s">
        <v>10</v>
      </c>
      <c r="J170" s="115" t="s">
        <v>3</v>
      </c>
      <c r="K170" s="110" t="s">
        <v>16</v>
      </c>
      <c r="L170" s="110"/>
    </row>
    <row r="171" spans="1:12" s="8" customFormat="1" x14ac:dyDescent="0.65">
      <c r="A171" s="113"/>
      <c r="B171" s="113"/>
      <c r="C171" s="113"/>
      <c r="D171" s="113"/>
      <c r="E171" s="111"/>
      <c r="F171" s="111"/>
      <c r="G171" s="114"/>
      <c r="H171" s="114"/>
      <c r="I171" s="115"/>
      <c r="J171" s="115"/>
      <c r="K171" s="116" t="s">
        <v>14</v>
      </c>
      <c r="L171" s="116" t="s">
        <v>15</v>
      </c>
    </row>
    <row r="172" spans="1:12" x14ac:dyDescent="0.65">
      <c r="A172" s="32" t="s">
        <v>133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 x14ac:dyDescent="0.65">
      <c r="A173" s="117" t="s">
        <v>119</v>
      </c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</row>
    <row r="174" spans="1:12" x14ac:dyDescent="0.65">
      <c r="A174" s="101" t="s">
        <v>33</v>
      </c>
      <c r="B174" s="101"/>
      <c r="C174" s="101"/>
      <c r="D174" s="101"/>
      <c r="E174" s="35"/>
      <c r="F174" s="71"/>
      <c r="G174" s="108"/>
      <c r="H174" s="108"/>
      <c r="I174" s="38">
        <f>SUM(I175:I179)</f>
        <v>0</v>
      </c>
      <c r="J174" s="37"/>
      <c r="K174" s="39"/>
      <c r="L174" s="39"/>
    </row>
    <row r="175" spans="1:12" x14ac:dyDescent="0.65">
      <c r="A175" s="102" t="s">
        <v>34</v>
      </c>
      <c r="B175" s="102"/>
      <c r="C175" s="102"/>
      <c r="D175" s="102"/>
      <c r="E175" s="41"/>
      <c r="F175" s="42"/>
      <c r="G175" s="43"/>
      <c r="H175" s="44"/>
      <c r="I175" s="38">
        <f>F175*G175*H175</f>
        <v>0</v>
      </c>
      <c r="J175" s="37"/>
      <c r="K175" s="39"/>
      <c r="L175" s="39"/>
    </row>
    <row r="176" spans="1:12" x14ac:dyDescent="0.65">
      <c r="A176" s="102" t="s">
        <v>34</v>
      </c>
      <c r="B176" s="102"/>
      <c r="C176" s="102"/>
      <c r="D176" s="102"/>
      <c r="E176" s="41"/>
      <c r="F176" s="42"/>
      <c r="G176" s="52"/>
      <c r="H176" s="44"/>
      <c r="I176" s="38">
        <f t="shared" ref="I176:I178" si="18">F176*G176*H176</f>
        <v>0</v>
      </c>
      <c r="J176" s="37"/>
      <c r="K176" s="39"/>
      <c r="L176" s="39"/>
    </row>
    <row r="177" spans="1:12" x14ac:dyDescent="0.65">
      <c r="A177" s="102" t="s">
        <v>34</v>
      </c>
      <c r="B177" s="102"/>
      <c r="C177" s="102"/>
      <c r="D177" s="102"/>
      <c r="E177" s="41"/>
      <c r="F177" s="42"/>
      <c r="G177" s="52"/>
      <c r="H177" s="44"/>
      <c r="I177" s="38">
        <f t="shared" si="18"/>
        <v>0</v>
      </c>
      <c r="J177" s="37"/>
      <c r="K177" s="39"/>
      <c r="L177" s="39"/>
    </row>
    <row r="178" spans="1:12" x14ac:dyDescent="0.65">
      <c r="A178" s="102" t="s">
        <v>34</v>
      </c>
      <c r="B178" s="102"/>
      <c r="C178" s="102"/>
      <c r="D178" s="102"/>
      <c r="E178" s="41"/>
      <c r="F178" s="42"/>
      <c r="G178" s="52"/>
      <c r="H178" s="44"/>
      <c r="I178" s="38">
        <f t="shared" si="18"/>
        <v>0</v>
      </c>
      <c r="J178" s="37"/>
      <c r="K178" s="39"/>
      <c r="L178" s="39"/>
    </row>
    <row r="179" spans="1:12" x14ac:dyDescent="0.65">
      <c r="A179" s="102" t="s">
        <v>34</v>
      </c>
      <c r="B179" s="102"/>
      <c r="C179" s="102"/>
      <c r="D179" s="102"/>
      <c r="E179" s="41"/>
      <c r="F179" s="42"/>
      <c r="G179" s="52"/>
      <c r="H179" s="44"/>
      <c r="I179" s="38">
        <f t="shared" ref="I179:I203" si="19">F179*G179*H179</f>
        <v>0</v>
      </c>
      <c r="J179" s="37"/>
      <c r="K179" s="39"/>
      <c r="L179" s="39"/>
    </row>
    <row r="180" spans="1:12" x14ac:dyDescent="0.65">
      <c r="A180" s="103" t="s">
        <v>35</v>
      </c>
      <c r="B180" s="103"/>
      <c r="C180" s="103"/>
      <c r="D180" s="103"/>
      <c r="E180" s="41"/>
      <c r="F180" s="42"/>
      <c r="G180" s="52"/>
      <c r="H180" s="44"/>
      <c r="I180" s="38">
        <f>SUM(I181:I185)</f>
        <v>0</v>
      </c>
      <c r="J180" s="37"/>
      <c r="K180" s="39"/>
      <c r="L180" s="39"/>
    </row>
    <row r="181" spans="1:12" x14ac:dyDescent="0.65">
      <c r="A181" s="102" t="s">
        <v>34</v>
      </c>
      <c r="B181" s="102"/>
      <c r="C181" s="102"/>
      <c r="D181" s="102"/>
      <c r="E181" s="41"/>
      <c r="F181" s="42"/>
      <c r="G181" s="52"/>
      <c r="H181" s="44"/>
      <c r="I181" s="38">
        <f t="shared" si="19"/>
        <v>0</v>
      </c>
      <c r="J181" s="37"/>
      <c r="K181" s="39"/>
      <c r="L181" s="39"/>
    </row>
    <row r="182" spans="1:12" x14ac:dyDescent="0.65">
      <c r="A182" s="102" t="s">
        <v>34</v>
      </c>
      <c r="B182" s="102"/>
      <c r="C182" s="102"/>
      <c r="D182" s="102"/>
      <c r="E182" s="41"/>
      <c r="F182" s="42"/>
      <c r="G182" s="52"/>
      <c r="H182" s="44"/>
      <c r="I182" s="38">
        <f t="shared" si="19"/>
        <v>0</v>
      </c>
      <c r="J182" s="37"/>
      <c r="K182" s="39"/>
      <c r="L182" s="39"/>
    </row>
    <row r="183" spans="1:12" x14ac:dyDescent="0.65">
      <c r="A183" s="102" t="s">
        <v>34</v>
      </c>
      <c r="B183" s="102"/>
      <c r="C183" s="102"/>
      <c r="D183" s="102"/>
      <c r="E183" s="41"/>
      <c r="F183" s="42"/>
      <c r="G183" s="52"/>
      <c r="H183" s="44"/>
      <c r="I183" s="38">
        <f t="shared" si="19"/>
        <v>0</v>
      </c>
      <c r="J183" s="37"/>
      <c r="K183" s="39"/>
      <c r="L183" s="39"/>
    </row>
    <row r="184" spans="1:12" x14ac:dyDescent="0.65">
      <c r="A184" s="102" t="s">
        <v>34</v>
      </c>
      <c r="B184" s="102"/>
      <c r="C184" s="102"/>
      <c r="D184" s="102"/>
      <c r="E184" s="41"/>
      <c r="F184" s="42"/>
      <c r="G184" s="52"/>
      <c r="H184" s="44"/>
      <c r="I184" s="38">
        <f t="shared" si="19"/>
        <v>0</v>
      </c>
      <c r="J184" s="37"/>
      <c r="K184" s="39"/>
      <c r="L184" s="39"/>
    </row>
    <row r="185" spans="1:12" x14ac:dyDescent="0.65">
      <c r="A185" s="104" t="s">
        <v>34</v>
      </c>
      <c r="B185" s="104"/>
      <c r="C185" s="104"/>
      <c r="D185" s="104"/>
      <c r="E185" s="41"/>
      <c r="F185" s="42"/>
      <c r="G185" s="52"/>
      <c r="H185" s="44"/>
      <c r="I185" s="38">
        <f t="shared" si="19"/>
        <v>0</v>
      </c>
      <c r="J185" s="37"/>
      <c r="K185" s="39"/>
      <c r="L185" s="39"/>
    </row>
    <row r="186" spans="1:12" x14ac:dyDescent="0.65">
      <c r="A186" s="105" t="s">
        <v>36</v>
      </c>
      <c r="B186" s="105"/>
      <c r="C186" s="105"/>
      <c r="D186" s="105"/>
      <c r="E186" s="41"/>
      <c r="F186" s="42"/>
      <c r="G186" s="52"/>
      <c r="H186" s="44"/>
      <c r="I186" s="38">
        <f>SUM(I187:I191)</f>
        <v>0</v>
      </c>
      <c r="J186" s="37"/>
      <c r="K186" s="39"/>
      <c r="L186" s="39"/>
    </row>
    <row r="187" spans="1:12" x14ac:dyDescent="0.65">
      <c r="A187" s="102" t="s">
        <v>34</v>
      </c>
      <c r="B187" s="102"/>
      <c r="C187" s="102"/>
      <c r="D187" s="102"/>
      <c r="E187" s="84"/>
      <c r="F187" s="88"/>
      <c r="G187" s="106"/>
      <c r="H187" s="106"/>
      <c r="I187" s="38">
        <f t="shared" si="19"/>
        <v>0</v>
      </c>
      <c r="J187" s="37"/>
      <c r="K187" s="39"/>
      <c r="L187" s="39"/>
    </row>
    <row r="188" spans="1:12" x14ac:dyDescent="0.65">
      <c r="A188" s="102" t="s">
        <v>34</v>
      </c>
      <c r="B188" s="102"/>
      <c r="C188" s="102"/>
      <c r="D188" s="102"/>
      <c r="E188" s="41"/>
      <c r="F188" s="42"/>
      <c r="G188" s="52"/>
      <c r="H188" s="44"/>
      <c r="I188" s="38">
        <f t="shared" ref="I188:I190" si="20">F188*G188*H188</f>
        <v>0</v>
      </c>
      <c r="J188" s="37"/>
      <c r="K188" s="39"/>
      <c r="L188" s="39"/>
    </row>
    <row r="189" spans="1:12" x14ac:dyDescent="0.65">
      <c r="A189" s="102" t="s">
        <v>34</v>
      </c>
      <c r="B189" s="102"/>
      <c r="C189" s="102"/>
      <c r="D189" s="102"/>
      <c r="E189" s="41"/>
      <c r="F189" s="42"/>
      <c r="G189" s="52"/>
      <c r="H189" s="44"/>
      <c r="I189" s="38">
        <f t="shared" si="20"/>
        <v>0</v>
      </c>
      <c r="J189" s="37"/>
      <c r="K189" s="39"/>
      <c r="L189" s="39"/>
    </row>
    <row r="190" spans="1:12" x14ac:dyDescent="0.65">
      <c r="A190" s="102" t="s">
        <v>34</v>
      </c>
      <c r="B190" s="102"/>
      <c r="C190" s="102"/>
      <c r="D190" s="102"/>
      <c r="E190" s="41"/>
      <c r="F190" s="42"/>
      <c r="G190" s="52"/>
      <c r="H190" s="44"/>
      <c r="I190" s="38">
        <f t="shared" si="20"/>
        <v>0</v>
      </c>
      <c r="J190" s="37"/>
      <c r="K190" s="39"/>
      <c r="L190" s="39"/>
    </row>
    <row r="191" spans="1:12" x14ac:dyDescent="0.65">
      <c r="A191" s="102" t="s">
        <v>34</v>
      </c>
      <c r="B191" s="102"/>
      <c r="C191" s="102"/>
      <c r="D191" s="102"/>
      <c r="E191" s="84"/>
      <c r="F191" s="88"/>
      <c r="G191" s="106"/>
      <c r="H191" s="106"/>
      <c r="I191" s="38">
        <f t="shared" si="19"/>
        <v>0</v>
      </c>
      <c r="J191" s="37"/>
      <c r="K191" s="39"/>
      <c r="L191" s="39"/>
    </row>
    <row r="192" spans="1:12" x14ac:dyDescent="0.65">
      <c r="A192" s="103" t="s">
        <v>37</v>
      </c>
      <c r="B192" s="103"/>
      <c r="C192" s="103"/>
      <c r="D192" s="103"/>
      <c r="E192" s="84"/>
      <c r="F192" s="42"/>
      <c r="G192" s="52"/>
      <c r="H192" s="44"/>
      <c r="I192" s="38">
        <f>SUM(I193:I197)</f>
        <v>0</v>
      </c>
      <c r="J192" s="37"/>
      <c r="K192" s="39"/>
      <c r="L192" s="39"/>
    </row>
    <row r="193" spans="1:12" x14ac:dyDescent="0.65">
      <c r="A193" s="102" t="s">
        <v>34</v>
      </c>
      <c r="B193" s="102"/>
      <c r="C193" s="102"/>
      <c r="D193" s="102"/>
      <c r="E193" s="41"/>
      <c r="F193" s="42"/>
      <c r="G193" s="52"/>
      <c r="H193" s="44"/>
      <c r="I193" s="38">
        <f t="shared" ref="I193:I195" si="21">F193*G193*H193</f>
        <v>0</v>
      </c>
      <c r="J193" s="37"/>
      <c r="K193" s="39"/>
      <c r="L193" s="39"/>
    </row>
    <row r="194" spans="1:12" x14ac:dyDescent="0.65">
      <c r="A194" s="102" t="s">
        <v>34</v>
      </c>
      <c r="B194" s="102"/>
      <c r="C194" s="102"/>
      <c r="D194" s="102"/>
      <c r="E194" s="41"/>
      <c r="F194" s="42"/>
      <c r="G194" s="52"/>
      <c r="H194" s="44"/>
      <c r="I194" s="38">
        <f t="shared" si="21"/>
        <v>0</v>
      </c>
      <c r="J194" s="37"/>
      <c r="K194" s="39"/>
      <c r="L194" s="39"/>
    </row>
    <row r="195" spans="1:12" x14ac:dyDescent="0.65">
      <c r="A195" s="102" t="s">
        <v>34</v>
      </c>
      <c r="B195" s="102"/>
      <c r="C195" s="102"/>
      <c r="D195" s="102"/>
      <c r="E195" s="41"/>
      <c r="F195" s="42"/>
      <c r="G195" s="52"/>
      <c r="H195" s="44"/>
      <c r="I195" s="38">
        <f t="shared" si="21"/>
        <v>0</v>
      </c>
      <c r="J195" s="37"/>
      <c r="K195" s="39"/>
      <c r="L195" s="39"/>
    </row>
    <row r="196" spans="1:12" x14ac:dyDescent="0.65">
      <c r="A196" s="81" t="s">
        <v>34</v>
      </c>
      <c r="B196" s="82"/>
      <c r="C196" s="82"/>
      <c r="D196" s="83"/>
      <c r="E196" s="84"/>
      <c r="F196" s="42"/>
      <c r="G196" s="52"/>
      <c r="H196" s="44"/>
      <c r="I196" s="38">
        <f t="shared" si="19"/>
        <v>0</v>
      </c>
      <c r="J196" s="37"/>
      <c r="K196" s="39"/>
      <c r="L196" s="39"/>
    </row>
    <row r="197" spans="1:12" x14ac:dyDescent="0.65">
      <c r="A197" s="81" t="s">
        <v>34</v>
      </c>
      <c r="B197" s="82"/>
      <c r="C197" s="82"/>
      <c r="D197" s="83"/>
      <c r="E197" s="84"/>
      <c r="F197" s="42"/>
      <c r="G197" s="52"/>
      <c r="H197" s="44"/>
      <c r="I197" s="38">
        <f t="shared" si="19"/>
        <v>0</v>
      </c>
      <c r="J197" s="37"/>
      <c r="K197" s="39"/>
      <c r="L197" s="39"/>
    </row>
    <row r="198" spans="1:12" x14ac:dyDescent="0.65">
      <c r="A198" s="107" t="s">
        <v>38</v>
      </c>
      <c r="B198" s="107"/>
      <c r="C198" s="107"/>
      <c r="D198" s="107"/>
      <c r="E198" s="84"/>
      <c r="F198" s="42"/>
      <c r="G198" s="52"/>
      <c r="H198" s="44"/>
      <c r="I198" s="38">
        <f>SUM(I199:I203)</f>
        <v>0</v>
      </c>
      <c r="J198" s="37"/>
      <c r="K198" s="39"/>
      <c r="L198" s="39"/>
    </row>
    <row r="199" spans="1:12" x14ac:dyDescent="0.65">
      <c r="A199" s="95" t="s">
        <v>34</v>
      </c>
      <c r="B199" s="95"/>
      <c r="C199" s="95"/>
      <c r="D199" s="95"/>
      <c r="E199" s="84"/>
      <c r="F199" s="42"/>
      <c r="G199" s="52"/>
      <c r="H199" s="44"/>
      <c r="I199" s="38">
        <f t="shared" si="19"/>
        <v>0</v>
      </c>
      <c r="J199" s="37"/>
      <c r="K199" s="39"/>
      <c r="L199" s="39"/>
    </row>
    <row r="200" spans="1:12" x14ac:dyDescent="0.65">
      <c r="A200" s="102" t="s">
        <v>34</v>
      </c>
      <c r="B200" s="102"/>
      <c r="C200" s="102"/>
      <c r="D200" s="102"/>
      <c r="E200" s="41"/>
      <c r="F200" s="42"/>
      <c r="G200" s="52"/>
      <c r="H200" s="44"/>
      <c r="I200" s="38">
        <f t="shared" si="19"/>
        <v>0</v>
      </c>
      <c r="J200" s="37"/>
      <c r="K200" s="39"/>
      <c r="L200" s="39"/>
    </row>
    <row r="201" spans="1:12" x14ac:dyDescent="0.65">
      <c r="A201" s="102" t="s">
        <v>34</v>
      </c>
      <c r="B201" s="102"/>
      <c r="C201" s="102"/>
      <c r="D201" s="102"/>
      <c r="E201" s="41"/>
      <c r="F201" s="42"/>
      <c r="G201" s="52"/>
      <c r="H201" s="44"/>
      <c r="I201" s="38">
        <f t="shared" si="19"/>
        <v>0</v>
      </c>
      <c r="J201" s="37"/>
      <c r="K201" s="39"/>
      <c r="L201" s="39"/>
    </row>
    <row r="202" spans="1:12" x14ac:dyDescent="0.65">
      <c r="A202" s="102" t="s">
        <v>34</v>
      </c>
      <c r="B202" s="102"/>
      <c r="C202" s="102"/>
      <c r="D202" s="102"/>
      <c r="E202" s="41"/>
      <c r="F202" s="42"/>
      <c r="G202" s="52"/>
      <c r="H202" s="44"/>
      <c r="I202" s="38">
        <f t="shared" si="19"/>
        <v>0</v>
      </c>
      <c r="J202" s="37"/>
      <c r="K202" s="39"/>
      <c r="L202" s="39"/>
    </row>
    <row r="203" spans="1:12" x14ac:dyDescent="0.65">
      <c r="A203" s="95" t="s">
        <v>34</v>
      </c>
      <c r="B203" s="95"/>
      <c r="C203" s="95"/>
      <c r="D203" s="95"/>
      <c r="E203" s="84"/>
      <c r="F203" s="42"/>
      <c r="G203" s="52"/>
      <c r="H203" s="44"/>
      <c r="I203" s="38">
        <f t="shared" si="19"/>
        <v>0</v>
      </c>
      <c r="J203" s="37"/>
      <c r="K203" s="39"/>
      <c r="L203" s="39"/>
    </row>
    <row r="204" spans="1:12" x14ac:dyDescent="0.65">
      <c r="A204" s="96" t="s">
        <v>120</v>
      </c>
      <c r="B204" s="96"/>
      <c r="C204" s="96"/>
      <c r="D204" s="96"/>
      <c r="E204" s="96"/>
      <c r="F204" s="96"/>
      <c r="G204" s="96"/>
      <c r="H204" s="96"/>
      <c r="I204" s="62">
        <f>I174+I180+I186+I192+I198</f>
        <v>0</v>
      </c>
      <c r="J204" s="63">
        <f>SUM(J175:J203)</f>
        <v>0</v>
      </c>
      <c r="K204" s="39"/>
      <c r="L204" s="39"/>
    </row>
    <row r="205" spans="1:12" x14ac:dyDescent="0.65">
      <c r="A205" s="32" t="s">
        <v>121</v>
      </c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 x14ac:dyDescent="0.65">
      <c r="A206" s="101" t="s">
        <v>39</v>
      </c>
      <c r="B206" s="101"/>
      <c r="C206" s="101"/>
      <c r="D206" s="101"/>
      <c r="E206" s="35"/>
      <c r="F206" s="71"/>
      <c r="G206" s="108"/>
      <c r="H206" s="108"/>
      <c r="I206" s="38">
        <f>SUM(I207:I211)</f>
        <v>0</v>
      </c>
      <c r="J206" s="37"/>
      <c r="K206" s="39"/>
      <c r="L206" s="39"/>
    </row>
    <row r="207" spans="1:12" x14ac:dyDescent="0.65">
      <c r="A207" s="102" t="s">
        <v>34</v>
      </c>
      <c r="B207" s="102"/>
      <c r="C207" s="102"/>
      <c r="D207" s="102"/>
      <c r="E207" s="41"/>
      <c r="F207" s="42"/>
      <c r="G207" s="43"/>
      <c r="H207" s="44"/>
      <c r="I207" s="38">
        <f>F207*G207*H207</f>
        <v>0</v>
      </c>
      <c r="J207" s="77"/>
      <c r="K207" s="39"/>
      <c r="L207" s="39"/>
    </row>
    <row r="208" spans="1:12" x14ac:dyDescent="0.65">
      <c r="A208" s="102" t="s">
        <v>34</v>
      </c>
      <c r="B208" s="102"/>
      <c r="C208" s="102"/>
      <c r="D208" s="102"/>
      <c r="E208" s="41"/>
      <c r="F208" s="42"/>
      <c r="G208" s="52"/>
      <c r="H208" s="44"/>
      <c r="I208" s="38">
        <f t="shared" ref="I208:I210" si="22">F208*G208*H208</f>
        <v>0</v>
      </c>
      <c r="J208" s="37"/>
      <c r="K208" s="39"/>
      <c r="L208" s="39"/>
    </row>
    <row r="209" spans="1:12" x14ac:dyDescent="0.65">
      <c r="A209" s="102" t="s">
        <v>34</v>
      </c>
      <c r="B209" s="102"/>
      <c r="C209" s="102"/>
      <c r="D209" s="102"/>
      <c r="E209" s="41"/>
      <c r="F209" s="42"/>
      <c r="G209" s="52"/>
      <c r="H209" s="44"/>
      <c r="I209" s="38">
        <f t="shared" si="22"/>
        <v>0</v>
      </c>
      <c r="J209" s="37"/>
      <c r="K209" s="39"/>
      <c r="L209" s="39"/>
    </row>
    <row r="210" spans="1:12" x14ac:dyDescent="0.65">
      <c r="A210" s="95" t="s">
        <v>34</v>
      </c>
      <c r="B210" s="95"/>
      <c r="C210" s="95"/>
      <c r="D210" s="95"/>
      <c r="E210" s="84"/>
      <c r="F210" s="42"/>
      <c r="G210" s="52"/>
      <c r="H210" s="44"/>
      <c r="I210" s="38">
        <f t="shared" si="22"/>
        <v>0</v>
      </c>
      <c r="J210" s="37"/>
      <c r="K210" s="39"/>
      <c r="L210" s="39"/>
    </row>
    <row r="211" spans="1:12" x14ac:dyDescent="0.65">
      <c r="A211" s="102" t="s">
        <v>34</v>
      </c>
      <c r="B211" s="102"/>
      <c r="C211" s="102"/>
      <c r="D211" s="102"/>
      <c r="E211" s="41"/>
      <c r="F211" s="42"/>
      <c r="G211" s="38"/>
      <c r="H211" s="44"/>
      <c r="I211" s="38">
        <f t="shared" ref="I211:I235" si="23">F211*G211*H211</f>
        <v>0</v>
      </c>
      <c r="J211" s="77"/>
      <c r="K211" s="97"/>
      <c r="L211" s="97"/>
    </row>
    <row r="212" spans="1:12" x14ac:dyDescent="0.65">
      <c r="A212" s="103" t="s">
        <v>40</v>
      </c>
      <c r="B212" s="103"/>
      <c r="C212" s="103"/>
      <c r="D212" s="103"/>
      <c r="E212" s="41"/>
      <c r="F212" s="42"/>
      <c r="G212" s="38"/>
      <c r="H212" s="44"/>
      <c r="I212" s="38">
        <f>SUM(I213:I217)</f>
        <v>0</v>
      </c>
      <c r="J212" s="77"/>
      <c r="K212" s="97"/>
      <c r="L212" s="97"/>
    </row>
    <row r="213" spans="1:12" x14ac:dyDescent="0.65">
      <c r="A213" s="102" t="s">
        <v>34</v>
      </c>
      <c r="B213" s="102"/>
      <c r="C213" s="102"/>
      <c r="D213" s="102"/>
      <c r="E213" s="41"/>
      <c r="F213" s="42"/>
      <c r="G213" s="38"/>
      <c r="H213" s="44"/>
      <c r="I213" s="38">
        <f t="shared" si="23"/>
        <v>0</v>
      </c>
      <c r="J213" s="77"/>
      <c r="K213" s="39"/>
      <c r="L213" s="39"/>
    </row>
    <row r="214" spans="1:12" x14ac:dyDescent="0.65">
      <c r="A214" s="102" t="s">
        <v>34</v>
      </c>
      <c r="B214" s="102"/>
      <c r="C214" s="102"/>
      <c r="D214" s="102"/>
      <c r="E214" s="41"/>
      <c r="F214" s="42"/>
      <c r="G214" s="52"/>
      <c r="H214" s="44"/>
      <c r="I214" s="38">
        <f t="shared" si="23"/>
        <v>0</v>
      </c>
      <c r="J214" s="37"/>
      <c r="K214" s="39"/>
      <c r="L214" s="39"/>
    </row>
    <row r="215" spans="1:12" x14ac:dyDescent="0.65">
      <c r="A215" s="102" t="s">
        <v>34</v>
      </c>
      <c r="B215" s="102"/>
      <c r="C215" s="102"/>
      <c r="D215" s="102"/>
      <c r="E215" s="41"/>
      <c r="F215" s="42"/>
      <c r="G215" s="52"/>
      <c r="H215" s="44"/>
      <c r="I215" s="38">
        <f t="shared" si="23"/>
        <v>0</v>
      </c>
      <c r="J215" s="37"/>
      <c r="K215" s="39"/>
      <c r="L215" s="39"/>
    </row>
    <row r="216" spans="1:12" x14ac:dyDescent="0.65">
      <c r="A216" s="95" t="s">
        <v>34</v>
      </c>
      <c r="B216" s="95"/>
      <c r="C216" s="95"/>
      <c r="D216" s="95"/>
      <c r="E216" s="84"/>
      <c r="F216" s="42"/>
      <c r="G216" s="52"/>
      <c r="H216" s="44"/>
      <c r="I216" s="38">
        <f t="shared" si="23"/>
        <v>0</v>
      </c>
      <c r="J216" s="37"/>
      <c r="K216" s="39"/>
      <c r="L216" s="39"/>
    </row>
    <row r="217" spans="1:12" x14ac:dyDescent="0.65">
      <c r="A217" s="104" t="s">
        <v>34</v>
      </c>
      <c r="B217" s="104"/>
      <c r="C217" s="104"/>
      <c r="D217" s="104"/>
      <c r="E217" s="41"/>
      <c r="F217" s="42"/>
      <c r="G217" s="38"/>
      <c r="H217" s="44"/>
      <c r="I217" s="38">
        <f t="shared" si="23"/>
        <v>0</v>
      </c>
      <c r="J217" s="77"/>
      <c r="K217" s="97"/>
      <c r="L217" s="97"/>
    </row>
    <row r="218" spans="1:12" x14ac:dyDescent="0.65">
      <c r="A218" s="105" t="s">
        <v>41</v>
      </c>
      <c r="B218" s="105"/>
      <c r="C218" s="105"/>
      <c r="D218" s="105"/>
      <c r="E218" s="41"/>
      <c r="F218" s="42"/>
      <c r="G218" s="38"/>
      <c r="H218" s="44"/>
      <c r="I218" s="38">
        <f>SUM(I219:I223)</f>
        <v>0</v>
      </c>
      <c r="J218" s="77"/>
      <c r="K218" s="97"/>
      <c r="L218" s="97"/>
    </row>
    <row r="219" spans="1:12" x14ac:dyDescent="0.65">
      <c r="A219" s="102" t="s">
        <v>34</v>
      </c>
      <c r="B219" s="102"/>
      <c r="C219" s="102"/>
      <c r="D219" s="102"/>
      <c r="E219" s="84"/>
      <c r="F219" s="88"/>
      <c r="G219" s="106"/>
      <c r="H219" s="106"/>
      <c r="I219" s="38">
        <f t="shared" si="23"/>
        <v>0</v>
      </c>
      <c r="J219" s="77"/>
      <c r="K219" s="88"/>
      <c r="L219" s="88"/>
    </row>
    <row r="220" spans="1:12" x14ac:dyDescent="0.65">
      <c r="A220" s="102" t="s">
        <v>34</v>
      </c>
      <c r="B220" s="102"/>
      <c r="C220" s="102"/>
      <c r="D220" s="102"/>
      <c r="E220" s="41"/>
      <c r="F220" s="42"/>
      <c r="G220" s="52"/>
      <c r="H220" s="44"/>
      <c r="I220" s="38">
        <f t="shared" ref="I220:I222" si="24">F220*G220*H220</f>
        <v>0</v>
      </c>
      <c r="J220" s="37"/>
      <c r="K220" s="39"/>
      <c r="L220" s="39"/>
    </row>
    <row r="221" spans="1:12" x14ac:dyDescent="0.65">
      <c r="A221" s="95" t="s">
        <v>34</v>
      </c>
      <c r="B221" s="95"/>
      <c r="C221" s="95"/>
      <c r="D221" s="95"/>
      <c r="E221" s="84"/>
      <c r="F221" s="42"/>
      <c r="G221" s="52"/>
      <c r="H221" s="44"/>
      <c r="I221" s="38">
        <f t="shared" si="24"/>
        <v>0</v>
      </c>
      <c r="J221" s="37"/>
      <c r="K221" s="39"/>
      <c r="L221" s="39"/>
    </row>
    <row r="222" spans="1:12" x14ac:dyDescent="0.65">
      <c r="A222" s="104" t="s">
        <v>34</v>
      </c>
      <c r="B222" s="104"/>
      <c r="C222" s="104"/>
      <c r="D222" s="104"/>
      <c r="E222" s="41"/>
      <c r="F222" s="42"/>
      <c r="G222" s="38"/>
      <c r="H222" s="44"/>
      <c r="I222" s="38">
        <f t="shared" si="24"/>
        <v>0</v>
      </c>
      <c r="J222" s="77"/>
      <c r="K222" s="97"/>
      <c r="L222" s="97"/>
    </row>
    <row r="223" spans="1:12" x14ac:dyDescent="0.65">
      <c r="A223" s="102" t="s">
        <v>34</v>
      </c>
      <c r="B223" s="102"/>
      <c r="C223" s="102"/>
      <c r="D223" s="102"/>
      <c r="E223" s="84"/>
      <c r="F223" s="88"/>
      <c r="G223" s="106"/>
      <c r="H223" s="106"/>
      <c r="I223" s="38">
        <f>F223*G223*H223</f>
        <v>0</v>
      </c>
      <c r="J223" s="77"/>
      <c r="K223" s="88"/>
      <c r="L223" s="88"/>
    </row>
    <row r="224" spans="1:12" x14ac:dyDescent="0.65">
      <c r="A224" s="103" t="s">
        <v>42</v>
      </c>
      <c r="B224" s="103"/>
      <c r="C224" s="103"/>
      <c r="D224" s="103"/>
      <c r="E224" s="41"/>
      <c r="F224" s="42"/>
      <c r="G224" s="52"/>
      <c r="H224" s="44"/>
      <c r="I224" s="38">
        <f>SUM(I225:I229)</f>
        <v>0</v>
      </c>
      <c r="J224" s="77"/>
      <c r="K224" s="88"/>
      <c r="L224" s="88"/>
    </row>
    <row r="225" spans="1:12" x14ac:dyDescent="0.65">
      <c r="A225" s="81" t="s">
        <v>34</v>
      </c>
      <c r="B225" s="82"/>
      <c r="C225" s="82"/>
      <c r="D225" s="83"/>
      <c r="E225" s="41"/>
      <c r="F225" s="42"/>
      <c r="G225" s="52"/>
      <c r="H225" s="44"/>
      <c r="I225" s="38">
        <f t="shared" si="23"/>
        <v>0</v>
      </c>
      <c r="J225" s="77"/>
      <c r="K225" s="97"/>
      <c r="L225" s="97"/>
    </row>
    <row r="226" spans="1:12" x14ac:dyDescent="0.65">
      <c r="A226" s="95" t="s">
        <v>34</v>
      </c>
      <c r="B226" s="95"/>
      <c r="C226" s="95"/>
      <c r="D226" s="95"/>
      <c r="E226" s="84"/>
      <c r="F226" s="42"/>
      <c r="G226" s="52"/>
      <c r="H226" s="44"/>
      <c r="I226" s="38">
        <f t="shared" si="23"/>
        <v>0</v>
      </c>
      <c r="J226" s="37"/>
      <c r="K226" s="39"/>
      <c r="L226" s="39"/>
    </row>
    <row r="227" spans="1:12" x14ac:dyDescent="0.65">
      <c r="A227" s="104" t="s">
        <v>34</v>
      </c>
      <c r="B227" s="104"/>
      <c r="C227" s="104"/>
      <c r="D227" s="104"/>
      <c r="E227" s="41"/>
      <c r="F227" s="42"/>
      <c r="G227" s="38"/>
      <c r="H227" s="44"/>
      <c r="I227" s="38">
        <f t="shared" si="23"/>
        <v>0</v>
      </c>
      <c r="J227" s="77"/>
      <c r="K227" s="97"/>
      <c r="L227" s="97"/>
    </row>
    <row r="228" spans="1:12" x14ac:dyDescent="0.65">
      <c r="A228" s="102" t="s">
        <v>34</v>
      </c>
      <c r="B228" s="102"/>
      <c r="C228" s="102"/>
      <c r="D228" s="102"/>
      <c r="E228" s="84"/>
      <c r="F228" s="88"/>
      <c r="G228" s="106"/>
      <c r="H228" s="106"/>
      <c r="I228" s="38">
        <f t="shared" ref="I228" si="25">F228*G228*H228</f>
        <v>0</v>
      </c>
      <c r="J228" s="77"/>
      <c r="K228" s="88"/>
      <c r="L228" s="88"/>
    </row>
    <row r="229" spans="1:12" x14ac:dyDescent="0.65">
      <c r="A229" s="118" t="s">
        <v>34</v>
      </c>
      <c r="B229" s="118"/>
      <c r="C229" s="118"/>
      <c r="D229" s="118"/>
      <c r="E229" s="41"/>
      <c r="F229" s="42"/>
      <c r="G229" s="52"/>
      <c r="H229" s="44"/>
      <c r="I229" s="38">
        <f t="shared" si="23"/>
        <v>0</v>
      </c>
      <c r="J229" s="77"/>
      <c r="K229" s="88"/>
      <c r="L229" s="88"/>
    </row>
    <row r="230" spans="1:12" x14ac:dyDescent="0.65">
      <c r="A230" s="107" t="s">
        <v>43</v>
      </c>
      <c r="B230" s="107"/>
      <c r="C230" s="107"/>
      <c r="D230" s="107"/>
      <c r="E230" s="41"/>
      <c r="F230" s="88"/>
      <c r="G230" s="106"/>
      <c r="H230" s="106"/>
      <c r="I230" s="38">
        <f>SUM(I231:I235)</f>
        <v>0</v>
      </c>
      <c r="J230" s="77"/>
      <c r="K230" s="88"/>
      <c r="L230" s="88"/>
    </row>
    <row r="231" spans="1:12" x14ac:dyDescent="0.65">
      <c r="A231" s="95" t="s">
        <v>34</v>
      </c>
      <c r="B231" s="95"/>
      <c r="C231" s="95"/>
      <c r="D231" s="95"/>
      <c r="E231" s="41"/>
      <c r="F231" s="88"/>
      <c r="G231" s="106"/>
      <c r="H231" s="106"/>
      <c r="I231" s="38">
        <f t="shared" si="23"/>
        <v>0</v>
      </c>
      <c r="J231" s="77"/>
      <c r="K231" s="88"/>
      <c r="L231" s="88"/>
    </row>
    <row r="232" spans="1:12" x14ac:dyDescent="0.65">
      <c r="A232" s="95" t="s">
        <v>34</v>
      </c>
      <c r="B232" s="95"/>
      <c r="C232" s="95"/>
      <c r="D232" s="95"/>
      <c r="E232" s="84"/>
      <c r="F232" s="42"/>
      <c r="G232" s="52"/>
      <c r="H232" s="44"/>
      <c r="I232" s="38">
        <f t="shared" ref="I232:I234" si="26">F232*G232*H232</f>
        <v>0</v>
      </c>
      <c r="J232" s="37"/>
      <c r="K232" s="39"/>
      <c r="L232" s="39"/>
    </row>
    <row r="233" spans="1:12" x14ac:dyDescent="0.65">
      <c r="A233" s="104" t="s">
        <v>34</v>
      </c>
      <c r="B233" s="104"/>
      <c r="C233" s="104"/>
      <c r="D233" s="104"/>
      <c r="E233" s="41"/>
      <c r="F233" s="42"/>
      <c r="G233" s="38"/>
      <c r="H233" s="44"/>
      <c r="I233" s="38">
        <f t="shared" si="26"/>
        <v>0</v>
      </c>
      <c r="J233" s="77"/>
      <c r="K233" s="97"/>
      <c r="L233" s="97"/>
    </row>
    <row r="234" spans="1:12" x14ac:dyDescent="0.65">
      <c r="A234" s="102" t="s">
        <v>34</v>
      </c>
      <c r="B234" s="102"/>
      <c r="C234" s="102"/>
      <c r="D234" s="102"/>
      <c r="E234" s="84"/>
      <c r="F234" s="88"/>
      <c r="G234" s="106"/>
      <c r="H234" s="106"/>
      <c r="I234" s="38">
        <f t="shared" si="26"/>
        <v>0</v>
      </c>
      <c r="J234" s="77"/>
      <c r="K234" s="88"/>
      <c r="L234" s="88"/>
    </row>
    <row r="235" spans="1:12" x14ac:dyDescent="0.65">
      <c r="A235" s="95" t="s">
        <v>34</v>
      </c>
      <c r="B235" s="95"/>
      <c r="C235" s="95"/>
      <c r="D235" s="95"/>
      <c r="E235" s="41"/>
      <c r="F235" s="42"/>
      <c r="G235" s="38"/>
      <c r="H235" s="44"/>
      <c r="I235" s="38">
        <f t="shared" si="23"/>
        <v>0</v>
      </c>
      <c r="J235" s="77"/>
      <c r="K235" s="88"/>
      <c r="L235" s="88"/>
    </row>
    <row r="236" spans="1:12" x14ac:dyDescent="0.65">
      <c r="A236" s="96" t="s">
        <v>122</v>
      </c>
      <c r="B236" s="96"/>
      <c r="C236" s="96"/>
      <c r="D236" s="96"/>
      <c r="E236" s="96"/>
      <c r="F236" s="96"/>
      <c r="G236" s="96"/>
      <c r="H236" s="96"/>
      <c r="I236" s="62">
        <f>I206+I212+I218+I224+I230</f>
        <v>0</v>
      </c>
      <c r="J236" s="106">
        <f>SUM(J207:J235)</f>
        <v>0</v>
      </c>
      <c r="K236" s="97"/>
      <c r="L236" s="97"/>
    </row>
    <row r="237" spans="1:12" x14ac:dyDescent="0.65">
      <c r="A237" s="119" t="s">
        <v>71</v>
      </c>
      <c r="B237" s="119"/>
      <c r="C237" s="119"/>
      <c r="D237" s="119"/>
      <c r="E237" s="119"/>
      <c r="F237" s="119"/>
      <c r="G237" s="119"/>
      <c r="H237" s="119"/>
      <c r="I237" s="62">
        <f>I204+I236</f>
        <v>0</v>
      </c>
      <c r="J237" s="106">
        <f>J236+J204</f>
        <v>0</v>
      </c>
      <c r="K237" s="99"/>
      <c r="L237" s="99"/>
    </row>
    <row r="238" spans="1:12" ht="22.95" customHeight="1" x14ac:dyDescent="0.65">
      <c r="A238" s="32" t="s">
        <v>134</v>
      </c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 x14ac:dyDescent="0.65">
      <c r="A239" s="100" t="s">
        <v>119</v>
      </c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</row>
    <row r="240" spans="1:12" x14ac:dyDescent="0.65">
      <c r="A240" s="101" t="s">
        <v>33</v>
      </c>
      <c r="B240" s="101"/>
      <c r="C240" s="101"/>
      <c r="D240" s="101"/>
      <c r="E240" s="84"/>
      <c r="F240" s="88"/>
      <c r="G240" s="106"/>
      <c r="H240" s="106"/>
      <c r="I240" s="38">
        <f>SUM(I241:I245)</f>
        <v>0</v>
      </c>
      <c r="J240" s="77"/>
      <c r="K240" s="97"/>
      <c r="L240" s="97"/>
    </row>
    <row r="241" spans="1:12" x14ac:dyDescent="0.65">
      <c r="A241" s="102" t="s">
        <v>34</v>
      </c>
      <c r="B241" s="102"/>
      <c r="C241" s="102"/>
      <c r="D241" s="102"/>
      <c r="E241" s="41"/>
      <c r="F241" s="42"/>
      <c r="G241" s="43"/>
      <c r="H241" s="44"/>
      <c r="I241" s="38">
        <f>F241*G241*H241</f>
        <v>0</v>
      </c>
      <c r="J241" s="77"/>
      <c r="K241" s="97"/>
      <c r="L241" s="97"/>
    </row>
    <row r="242" spans="1:12" x14ac:dyDescent="0.65">
      <c r="A242" s="102" t="s">
        <v>34</v>
      </c>
      <c r="B242" s="102"/>
      <c r="C242" s="102"/>
      <c r="D242" s="102"/>
      <c r="E242" s="41"/>
      <c r="F242" s="42"/>
      <c r="G242" s="38"/>
      <c r="H242" s="44"/>
      <c r="I242" s="38">
        <f t="shared" ref="I242:I244" si="27">F242*G242*H242</f>
        <v>0</v>
      </c>
      <c r="J242" s="77"/>
      <c r="K242" s="97"/>
      <c r="L242" s="97"/>
    </row>
    <row r="243" spans="1:12" x14ac:dyDescent="0.65">
      <c r="A243" s="102" t="s">
        <v>34</v>
      </c>
      <c r="B243" s="102"/>
      <c r="C243" s="102"/>
      <c r="D243" s="102"/>
      <c r="E243" s="41"/>
      <c r="F243" s="42"/>
      <c r="G243" s="38"/>
      <c r="H243" s="44"/>
      <c r="I243" s="38">
        <f t="shared" si="27"/>
        <v>0</v>
      </c>
      <c r="J243" s="77"/>
      <c r="K243" s="97"/>
      <c r="L243" s="97"/>
    </row>
    <row r="244" spans="1:12" x14ac:dyDescent="0.65">
      <c r="A244" s="102" t="s">
        <v>34</v>
      </c>
      <c r="B244" s="102"/>
      <c r="C244" s="102"/>
      <c r="D244" s="102"/>
      <c r="E244" s="41"/>
      <c r="F244" s="42"/>
      <c r="G244" s="38"/>
      <c r="H244" s="44"/>
      <c r="I244" s="38">
        <f t="shared" si="27"/>
        <v>0</v>
      </c>
      <c r="J244" s="77"/>
      <c r="K244" s="97"/>
      <c r="L244" s="97"/>
    </row>
    <row r="245" spans="1:12" x14ac:dyDescent="0.65">
      <c r="A245" s="102" t="s">
        <v>34</v>
      </c>
      <c r="B245" s="102"/>
      <c r="C245" s="102"/>
      <c r="D245" s="102"/>
      <c r="E245" s="41"/>
      <c r="F245" s="42"/>
      <c r="G245" s="38"/>
      <c r="H245" s="44"/>
      <c r="I245" s="38">
        <f t="shared" ref="I245:I257" si="28">F245*G245*H245</f>
        <v>0</v>
      </c>
      <c r="J245" s="77"/>
      <c r="K245" s="97"/>
      <c r="L245" s="97"/>
    </row>
    <row r="246" spans="1:12" x14ac:dyDescent="0.65">
      <c r="A246" s="103" t="s">
        <v>35</v>
      </c>
      <c r="B246" s="103"/>
      <c r="C246" s="103"/>
      <c r="D246" s="103"/>
      <c r="E246" s="84"/>
      <c r="F246" s="88"/>
      <c r="G246" s="106"/>
      <c r="H246" s="106"/>
      <c r="I246" s="38">
        <f>SUM(I247:I251)</f>
        <v>0</v>
      </c>
      <c r="J246" s="77"/>
      <c r="K246" s="97"/>
      <c r="L246" s="97"/>
    </row>
    <row r="247" spans="1:12" x14ac:dyDescent="0.65">
      <c r="A247" s="102" t="s">
        <v>34</v>
      </c>
      <c r="B247" s="102"/>
      <c r="C247" s="102"/>
      <c r="D247" s="102"/>
      <c r="E247" s="84"/>
      <c r="F247" s="88"/>
      <c r="G247" s="106"/>
      <c r="H247" s="106"/>
      <c r="I247" s="38">
        <f t="shared" si="28"/>
        <v>0</v>
      </c>
      <c r="J247" s="77"/>
      <c r="K247" s="97"/>
      <c r="L247" s="97"/>
    </row>
    <row r="248" spans="1:12" x14ac:dyDescent="0.65">
      <c r="A248" s="102" t="s">
        <v>34</v>
      </c>
      <c r="B248" s="102"/>
      <c r="C248" s="102"/>
      <c r="D248" s="102"/>
      <c r="E248" s="41"/>
      <c r="F248" s="42"/>
      <c r="G248" s="38"/>
      <c r="H248" s="44"/>
      <c r="I248" s="38">
        <f t="shared" si="28"/>
        <v>0</v>
      </c>
      <c r="J248" s="77"/>
      <c r="K248" s="97"/>
      <c r="L248" s="97"/>
    </row>
    <row r="249" spans="1:12" x14ac:dyDescent="0.65">
      <c r="A249" s="102" t="s">
        <v>34</v>
      </c>
      <c r="B249" s="102"/>
      <c r="C249" s="102"/>
      <c r="D249" s="102"/>
      <c r="E249" s="41"/>
      <c r="F249" s="42"/>
      <c r="G249" s="38"/>
      <c r="H249" s="44"/>
      <c r="I249" s="38">
        <f t="shared" si="28"/>
        <v>0</v>
      </c>
      <c r="J249" s="77"/>
      <c r="K249" s="97"/>
      <c r="L249" s="97"/>
    </row>
    <row r="250" spans="1:12" x14ac:dyDescent="0.65">
      <c r="A250" s="102" t="s">
        <v>34</v>
      </c>
      <c r="B250" s="102"/>
      <c r="C250" s="102"/>
      <c r="D250" s="102"/>
      <c r="E250" s="41"/>
      <c r="F250" s="42"/>
      <c r="G250" s="38"/>
      <c r="H250" s="44"/>
      <c r="I250" s="38">
        <f t="shared" si="28"/>
        <v>0</v>
      </c>
      <c r="J250" s="77"/>
      <c r="K250" s="97"/>
      <c r="L250" s="97"/>
    </row>
    <row r="251" spans="1:12" x14ac:dyDescent="0.65">
      <c r="A251" s="102" t="s">
        <v>34</v>
      </c>
      <c r="B251" s="102"/>
      <c r="C251" s="102"/>
      <c r="D251" s="102"/>
      <c r="E251" s="84"/>
      <c r="F251" s="42"/>
      <c r="G251" s="52"/>
      <c r="H251" s="44"/>
      <c r="I251" s="38">
        <f t="shared" si="28"/>
        <v>0</v>
      </c>
      <c r="J251" s="77"/>
      <c r="K251" s="97"/>
      <c r="L251" s="97"/>
    </row>
    <row r="252" spans="1:12" x14ac:dyDescent="0.65">
      <c r="A252" s="103" t="s">
        <v>37</v>
      </c>
      <c r="B252" s="103"/>
      <c r="C252" s="103"/>
      <c r="D252" s="103"/>
      <c r="E252" s="84"/>
      <c r="F252" s="42"/>
      <c r="G252" s="52"/>
      <c r="H252" s="44"/>
      <c r="I252" s="38">
        <f>SUM(I253:I257)</f>
        <v>0</v>
      </c>
      <c r="J252" s="77"/>
      <c r="K252" s="97"/>
      <c r="L252" s="97"/>
    </row>
    <row r="253" spans="1:12" x14ac:dyDescent="0.65">
      <c r="A253" s="81" t="s">
        <v>34</v>
      </c>
      <c r="B253" s="82"/>
      <c r="C253" s="82"/>
      <c r="D253" s="83"/>
      <c r="E253" s="84"/>
      <c r="F253" s="42"/>
      <c r="G253" s="52"/>
      <c r="H253" s="51"/>
      <c r="I253" s="38">
        <f t="shared" si="28"/>
        <v>0</v>
      </c>
      <c r="J253" s="77"/>
      <c r="K253" s="97"/>
      <c r="L253" s="97"/>
    </row>
    <row r="254" spans="1:12" x14ac:dyDescent="0.65">
      <c r="A254" s="102" t="s">
        <v>34</v>
      </c>
      <c r="B254" s="102"/>
      <c r="C254" s="102"/>
      <c r="D254" s="102"/>
      <c r="E254" s="41"/>
      <c r="F254" s="42"/>
      <c r="G254" s="38"/>
      <c r="H254" s="44"/>
      <c r="I254" s="38">
        <f t="shared" ref="I254:I256" si="29">F254*G254*H254</f>
        <v>0</v>
      </c>
      <c r="J254" s="77"/>
      <c r="K254" s="97"/>
      <c r="L254" s="97"/>
    </row>
    <row r="255" spans="1:12" x14ac:dyDescent="0.65">
      <c r="A255" s="102" t="s">
        <v>34</v>
      </c>
      <c r="B255" s="102"/>
      <c r="C255" s="102"/>
      <c r="D255" s="102"/>
      <c r="E255" s="41"/>
      <c r="F255" s="42"/>
      <c r="G255" s="38"/>
      <c r="H255" s="44"/>
      <c r="I255" s="38">
        <f t="shared" si="29"/>
        <v>0</v>
      </c>
      <c r="J255" s="77"/>
      <c r="K255" s="97"/>
      <c r="L255" s="97"/>
    </row>
    <row r="256" spans="1:12" x14ac:dyDescent="0.65">
      <c r="A256" s="102" t="s">
        <v>34</v>
      </c>
      <c r="B256" s="102"/>
      <c r="C256" s="102"/>
      <c r="D256" s="102"/>
      <c r="E256" s="41"/>
      <c r="F256" s="42"/>
      <c r="G256" s="38"/>
      <c r="H256" s="44"/>
      <c r="I256" s="38">
        <f t="shared" si="29"/>
        <v>0</v>
      </c>
      <c r="J256" s="77"/>
      <c r="K256" s="97"/>
      <c r="L256" s="97"/>
    </row>
    <row r="257" spans="1:12" x14ac:dyDescent="0.65">
      <c r="A257" s="95" t="s">
        <v>34</v>
      </c>
      <c r="B257" s="95"/>
      <c r="C257" s="95"/>
      <c r="D257" s="95"/>
      <c r="E257" s="41"/>
      <c r="F257" s="97"/>
      <c r="G257" s="38"/>
      <c r="H257" s="38"/>
      <c r="I257" s="38">
        <f t="shared" si="28"/>
        <v>0</v>
      </c>
      <c r="J257" s="77"/>
      <c r="K257" s="88"/>
      <c r="L257" s="88"/>
    </row>
    <row r="258" spans="1:12" x14ac:dyDescent="0.65">
      <c r="A258" s="103" t="s">
        <v>38</v>
      </c>
      <c r="B258" s="103"/>
      <c r="C258" s="103"/>
      <c r="D258" s="103"/>
      <c r="E258" s="84"/>
      <c r="F258" s="42"/>
      <c r="G258" s="52"/>
      <c r="H258" s="44"/>
      <c r="I258" s="38">
        <f>SUM(I259:I263)</f>
        <v>0</v>
      </c>
      <c r="J258" s="77"/>
      <c r="K258" s="97"/>
      <c r="L258" s="97"/>
    </row>
    <row r="259" spans="1:12" x14ac:dyDescent="0.65">
      <c r="A259" s="81" t="s">
        <v>34</v>
      </c>
      <c r="B259" s="82"/>
      <c r="C259" s="82"/>
      <c r="D259" s="83"/>
      <c r="E259" s="84"/>
      <c r="F259" s="42"/>
      <c r="G259" s="52"/>
      <c r="H259" s="51"/>
      <c r="I259" s="38">
        <f t="shared" ref="I259:I263" si="30">F259*G259*H259</f>
        <v>0</v>
      </c>
      <c r="J259" s="77"/>
      <c r="K259" s="97"/>
      <c r="L259" s="97"/>
    </row>
    <row r="260" spans="1:12" x14ac:dyDescent="0.65">
      <c r="A260" s="102" t="s">
        <v>34</v>
      </c>
      <c r="B260" s="102"/>
      <c r="C260" s="102"/>
      <c r="D260" s="102"/>
      <c r="E260" s="41"/>
      <c r="F260" s="42"/>
      <c r="G260" s="38"/>
      <c r="H260" s="44"/>
      <c r="I260" s="38">
        <f t="shared" si="30"/>
        <v>0</v>
      </c>
      <c r="J260" s="77"/>
      <c r="K260" s="97"/>
      <c r="L260" s="97"/>
    </row>
    <row r="261" spans="1:12" x14ac:dyDescent="0.65">
      <c r="A261" s="102" t="s">
        <v>34</v>
      </c>
      <c r="B261" s="102"/>
      <c r="C261" s="102"/>
      <c r="D261" s="102"/>
      <c r="E261" s="41"/>
      <c r="F261" s="42"/>
      <c r="G261" s="38"/>
      <c r="H261" s="44"/>
      <c r="I261" s="38">
        <f t="shared" si="30"/>
        <v>0</v>
      </c>
      <c r="J261" s="77"/>
      <c r="K261" s="97"/>
      <c r="L261" s="97"/>
    </row>
    <row r="262" spans="1:12" x14ac:dyDescent="0.65">
      <c r="A262" s="102" t="s">
        <v>34</v>
      </c>
      <c r="B262" s="102"/>
      <c r="C262" s="102"/>
      <c r="D262" s="102"/>
      <c r="E262" s="41"/>
      <c r="F262" s="42"/>
      <c r="G262" s="38"/>
      <c r="H262" s="44"/>
      <c r="I262" s="38">
        <f t="shared" si="30"/>
        <v>0</v>
      </c>
      <c r="J262" s="77"/>
      <c r="K262" s="97"/>
      <c r="L262" s="97"/>
    </row>
    <row r="263" spans="1:12" x14ac:dyDescent="0.65">
      <c r="A263" s="95" t="s">
        <v>34</v>
      </c>
      <c r="B263" s="95"/>
      <c r="C263" s="95"/>
      <c r="D263" s="95"/>
      <c r="E263" s="41"/>
      <c r="F263" s="97"/>
      <c r="G263" s="38"/>
      <c r="H263" s="38"/>
      <c r="I263" s="38">
        <f t="shared" si="30"/>
        <v>0</v>
      </c>
      <c r="J263" s="77"/>
      <c r="K263" s="88"/>
      <c r="L263" s="88"/>
    </row>
    <row r="264" spans="1:12" x14ac:dyDescent="0.65">
      <c r="A264" s="96" t="s">
        <v>120</v>
      </c>
      <c r="B264" s="96"/>
      <c r="C264" s="96"/>
      <c r="D264" s="96"/>
      <c r="E264" s="96"/>
      <c r="F264" s="96"/>
      <c r="G264" s="96"/>
      <c r="H264" s="96"/>
      <c r="I264" s="62">
        <f>I240+I246+I249+I252+I258</f>
        <v>0</v>
      </c>
      <c r="J264" s="106">
        <f>SUM(J241:J257)</f>
        <v>0</v>
      </c>
      <c r="K264" s="97"/>
      <c r="L264" s="97"/>
    </row>
    <row r="265" spans="1:12" s="17" customFormat="1" x14ac:dyDescent="0.65">
      <c r="A265" s="32" t="s">
        <v>121</v>
      </c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 x14ac:dyDescent="0.65">
      <c r="A266" s="101" t="s">
        <v>39</v>
      </c>
      <c r="B266" s="101"/>
      <c r="C266" s="101"/>
      <c r="D266" s="101"/>
      <c r="E266" s="35"/>
      <c r="F266" s="71"/>
      <c r="G266" s="108"/>
      <c r="H266" s="108"/>
      <c r="I266" s="38">
        <f>SUM(I267:I271)</f>
        <v>0</v>
      </c>
      <c r="J266" s="37"/>
      <c r="K266" s="39"/>
      <c r="L266" s="39"/>
    </row>
    <row r="267" spans="1:12" x14ac:dyDescent="0.65">
      <c r="A267" s="102" t="s">
        <v>34</v>
      </c>
      <c r="B267" s="102"/>
      <c r="C267" s="102"/>
      <c r="D267" s="102"/>
      <c r="E267" s="35"/>
      <c r="F267" s="42"/>
      <c r="G267" s="43"/>
      <c r="H267" s="44"/>
      <c r="I267" s="38">
        <f>F267*G267*H267</f>
        <v>0</v>
      </c>
      <c r="J267" s="37"/>
      <c r="K267" s="39"/>
      <c r="L267" s="39"/>
    </row>
    <row r="268" spans="1:12" x14ac:dyDescent="0.65">
      <c r="A268" s="102" t="s">
        <v>34</v>
      </c>
      <c r="B268" s="102"/>
      <c r="C268" s="102"/>
      <c r="D268" s="102"/>
      <c r="E268" s="41"/>
      <c r="F268" s="42"/>
      <c r="G268" s="38"/>
      <c r="H268" s="44"/>
      <c r="I268" s="38">
        <f t="shared" ref="I268:I270" si="31">F268*G268*H268</f>
        <v>0</v>
      </c>
      <c r="J268" s="77"/>
      <c r="K268" s="97"/>
      <c r="L268" s="97"/>
    </row>
    <row r="269" spans="1:12" x14ac:dyDescent="0.65">
      <c r="A269" s="102" t="s">
        <v>34</v>
      </c>
      <c r="B269" s="102"/>
      <c r="C269" s="102"/>
      <c r="D269" s="102"/>
      <c r="E269" s="41"/>
      <c r="F269" s="42"/>
      <c r="G269" s="38"/>
      <c r="H269" s="44"/>
      <c r="I269" s="38">
        <f t="shared" si="31"/>
        <v>0</v>
      </c>
      <c r="J269" s="77"/>
      <c r="K269" s="97"/>
      <c r="L269" s="97"/>
    </row>
    <row r="270" spans="1:12" x14ac:dyDescent="0.65">
      <c r="A270" s="95" t="s">
        <v>34</v>
      </c>
      <c r="B270" s="95"/>
      <c r="C270" s="95"/>
      <c r="D270" s="95"/>
      <c r="E270" s="41"/>
      <c r="F270" s="97"/>
      <c r="G270" s="38"/>
      <c r="H270" s="38"/>
      <c r="I270" s="38">
        <f t="shared" si="31"/>
        <v>0</v>
      </c>
      <c r="J270" s="77"/>
      <c r="K270" s="88"/>
      <c r="L270" s="88"/>
    </row>
    <row r="271" spans="1:12" x14ac:dyDescent="0.65">
      <c r="A271" s="102" t="s">
        <v>34</v>
      </c>
      <c r="B271" s="102"/>
      <c r="C271" s="102"/>
      <c r="D271" s="102"/>
      <c r="E271" s="35"/>
      <c r="F271" s="71"/>
      <c r="G271" s="108"/>
      <c r="H271" s="108"/>
      <c r="I271" s="38">
        <f t="shared" ref="I271:I295" si="32">F271*G271*H271</f>
        <v>0</v>
      </c>
      <c r="J271" s="37"/>
      <c r="K271" s="39"/>
      <c r="L271" s="39"/>
    </row>
    <row r="272" spans="1:12" x14ac:dyDescent="0.65">
      <c r="A272" s="103" t="s">
        <v>40</v>
      </c>
      <c r="B272" s="103"/>
      <c r="C272" s="103"/>
      <c r="D272" s="103"/>
      <c r="E272" s="35"/>
      <c r="F272" s="71"/>
      <c r="G272" s="108"/>
      <c r="H272" s="108"/>
      <c r="I272" s="38">
        <f>SUM(I273:I277)</f>
        <v>0</v>
      </c>
      <c r="J272" s="37"/>
      <c r="K272" s="39"/>
      <c r="L272" s="39"/>
    </row>
    <row r="273" spans="1:12" x14ac:dyDescent="0.65">
      <c r="A273" s="102" t="s">
        <v>34</v>
      </c>
      <c r="B273" s="102"/>
      <c r="C273" s="102"/>
      <c r="D273" s="102"/>
      <c r="E273" s="35"/>
      <c r="F273" s="71"/>
      <c r="G273" s="108"/>
      <c r="H273" s="108"/>
      <c r="I273" s="38">
        <f t="shared" si="32"/>
        <v>0</v>
      </c>
      <c r="J273" s="37"/>
      <c r="K273" s="39"/>
      <c r="L273" s="39"/>
    </row>
    <row r="274" spans="1:12" x14ac:dyDescent="0.65">
      <c r="A274" s="102" t="s">
        <v>34</v>
      </c>
      <c r="B274" s="102"/>
      <c r="C274" s="102"/>
      <c r="D274" s="102"/>
      <c r="E274" s="41"/>
      <c r="F274" s="42"/>
      <c r="G274" s="38"/>
      <c r="H274" s="44"/>
      <c r="I274" s="38">
        <f t="shared" si="32"/>
        <v>0</v>
      </c>
      <c r="J274" s="77"/>
      <c r="K274" s="97"/>
      <c r="L274" s="97"/>
    </row>
    <row r="275" spans="1:12" x14ac:dyDescent="0.65">
      <c r="A275" s="102" t="s">
        <v>34</v>
      </c>
      <c r="B275" s="102"/>
      <c r="C275" s="102"/>
      <c r="D275" s="102"/>
      <c r="E275" s="41"/>
      <c r="F275" s="42"/>
      <c r="G275" s="38"/>
      <c r="H275" s="44"/>
      <c r="I275" s="38">
        <f t="shared" si="32"/>
        <v>0</v>
      </c>
      <c r="J275" s="77"/>
      <c r="K275" s="97"/>
      <c r="L275" s="97"/>
    </row>
    <row r="276" spans="1:12" x14ac:dyDescent="0.65">
      <c r="A276" s="95" t="s">
        <v>34</v>
      </c>
      <c r="B276" s="95"/>
      <c r="C276" s="95"/>
      <c r="D276" s="95"/>
      <c r="E276" s="41"/>
      <c r="F276" s="97"/>
      <c r="G276" s="38"/>
      <c r="H276" s="38"/>
      <c r="I276" s="38">
        <f t="shared" si="32"/>
        <v>0</v>
      </c>
      <c r="J276" s="77"/>
      <c r="K276" s="88"/>
      <c r="L276" s="88"/>
    </row>
    <row r="277" spans="1:12" x14ac:dyDescent="0.65">
      <c r="A277" s="104" t="s">
        <v>34</v>
      </c>
      <c r="B277" s="104"/>
      <c r="C277" s="104"/>
      <c r="D277" s="104"/>
      <c r="E277" s="35"/>
      <c r="F277" s="71"/>
      <c r="G277" s="108"/>
      <c r="H277" s="108"/>
      <c r="I277" s="38">
        <f t="shared" si="32"/>
        <v>0</v>
      </c>
      <c r="J277" s="37"/>
      <c r="K277" s="39"/>
      <c r="L277" s="39"/>
    </row>
    <row r="278" spans="1:12" x14ac:dyDescent="0.65">
      <c r="A278" s="105" t="s">
        <v>41</v>
      </c>
      <c r="B278" s="105"/>
      <c r="C278" s="105"/>
      <c r="D278" s="105"/>
      <c r="E278" s="35"/>
      <c r="F278" s="71"/>
      <c r="G278" s="108"/>
      <c r="H278" s="108"/>
      <c r="I278" s="38">
        <f>SUM(I279:I283)</f>
        <v>0</v>
      </c>
      <c r="J278" s="37"/>
      <c r="K278" s="39"/>
      <c r="L278" s="39"/>
    </row>
    <row r="279" spans="1:12" x14ac:dyDescent="0.65">
      <c r="A279" s="102" t="s">
        <v>34</v>
      </c>
      <c r="B279" s="102"/>
      <c r="C279" s="102"/>
      <c r="D279" s="102"/>
      <c r="E279" s="84"/>
      <c r="F279" s="97"/>
      <c r="G279" s="52"/>
      <c r="H279" s="77"/>
      <c r="I279" s="38">
        <f t="shared" si="32"/>
        <v>0</v>
      </c>
      <c r="J279" s="37"/>
      <c r="K279" s="39"/>
      <c r="L279" s="39"/>
    </row>
    <row r="280" spans="1:12" x14ac:dyDescent="0.65">
      <c r="A280" s="102" t="s">
        <v>34</v>
      </c>
      <c r="B280" s="102"/>
      <c r="C280" s="102"/>
      <c r="D280" s="102"/>
      <c r="E280" s="41"/>
      <c r="F280" s="42"/>
      <c r="G280" s="38"/>
      <c r="H280" s="44"/>
      <c r="I280" s="38">
        <f t="shared" ref="I280:I282" si="33">F280*G280*H280</f>
        <v>0</v>
      </c>
      <c r="J280" s="77"/>
      <c r="K280" s="97"/>
      <c r="L280" s="97"/>
    </row>
    <row r="281" spans="1:12" x14ac:dyDescent="0.65">
      <c r="A281" s="102" t="s">
        <v>34</v>
      </c>
      <c r="B281" s="102"/>
      <c r="C281" s="102"/>
      <c r="D281" s="102"/>
      <c r="E281" s="41"/>
      <c r="F281" s="42"/>
      <c r="G281" s="38"/>
      <c r="H281" s="44"/>
      <c r="I281" s="38">
        <f t="shared" si="33"/>
        <v>0</v>
      </c>
      <c r="J281" s="77"/>
      <c r="K281" s="97"/>
      <c r="L281" s="97"/>
    </row>
    <row r="282" spans="1:12" x14ac:dyDescent="0.65">
      <c r="A282" s="95" t="s">
        <v>34</v>
      </c>
      <c r="B282" s="95"/>
      <c r="C282" s="95"/>
      <c r="D282" s="95"/>
      <c r="E282" s="41"/>
      <c r="F282" s="97"/>
      <c r="G282" s="38"/>
      <c r="H282" s="38"/>
      <c r="I282" s="38">
        <f t="shared" si="33"/>
        <v>0</v>
      </c>
      <c r="J282" s="77"/>
      <c r="K282" s="88"/>
      <c r="L282" s="88"/>
    </row>
    <row r="283" spans="1:12" x14ac:dyDescent="0.65">
      <c r="A283" s="102" t="s">
        <v>34</v>
      </c>
      <c r="B283" s="102"/>
      <c r="C283" s="102"/>
      <c r="D283" s="102"/>
      <c r="E283" s="84"/>
      <c r="F283" s="97"/>
      <c r="G283" s="52"/>
      <c r="H283" s="77"/>
      <c r="I283" s="38">
        <f t="shared" si="32"/>
        <v>0</v>
      </c>
      <c r="J283" s="37"/>
      <c r="K283" s="39"/>
      <c r="L283" s="39"/>
    </row>
    <row r="284" spans="1:12" ht="24.6" customHeight="1" x14ac:dyDescent="0.65">
      <c r="A284" s="103" t="s">
        <v>42</v>
      </c>
      <c r="B284" s="103"/>
      <c r="C284" s="103"/>
      <c r="D284" s="103"/>
      <c r="E284" s="41"/>
      <c r="F284" s="97"/>
      <c r="G284" s="52"/>
      <c r="H284" s="77"/>
      <c r="I284" s="38">
        <f>SUM(I285:I289)</f>
        <v>0</v>
      </c>
      <c r="J284" s="37"/>
      <c r="K284" s="39"/>
      <c r="L284" s="39"/>
    </row>
    <row r="285" spans="1:12" x14ac:dyDescent="0.65">
      <c r="A285" s="81" t="s">
        <v>34</v>
      </c>
      <c r="B285" s="82"/>
      <c r="C285" s="82"/>
      <c r="D285" s="83"/>
      <c r="E285" s="41"/>
      <c r="F285" s="97"/>
      <c r="G285" s="52"/>
      <c r="H285" s="77"/>
      <c r="I285" s="38">
        <f t="shared" si="32"/>
        <v>0</v>
      </c>
      <c r="J285" s="37"/>
      <c r="K285" s="39"/>
      <c r="L285" s="39"/>
    </row>
    <row r="286" spans="1:12" x14ac:dyDescent="0.65">
      <c r="A286" s="102" t="s">
        <v>34</v>
      </c>
      <c r="B286" s="102"/>
      <c r="C286" s="102"/>
      <c r="D286" s="102"/>
      <c r="E286" s="41"/>
      <c r="F286" s="42"/>
      <c r="G286" s="38"/>
      <c r="H286" s="44"/>
      <c r="I286" s="38">
        <f t="shared" si="32"/>
        <v>0</v>
      </c>
      <c r="J286" s="77"/>
      <c r="K286" s="97"/>
      <c r="L286" s="97"/>
    </row>
    <row r="287" spans="1:12" x14ac:dyDescent="0.65">
      <c r="A287" s="102" t="s">
        <v>34</v>
      </c>
      <c r="B287" s="102"/>
      <c r="C287" s="102"/>
      <c r="D287" s="102"/>
      <c r="E287" s="41"/>
      <c r="F287" s="42"/>
      <c r="G287" s="38"/>
      <c r="H287" s="44"/>
      <c r="I287" s="38">
        <f t="shared" si="32"/>
        <v>0</v>
      </c>
      <c r="J287" s="77"/>
      <c r="K287" s="97"/>
      <c r="L287" s="97"/>
    </row>
    <row r="288" spans="1:12" x14ac:dyDescent="0.65">
      <c r="A288" s="95" t="s">
        <v>34</v>
      </c>
      <c r="B288" s="95"/>
      <c r="C288" s="95"/>
      <c r="D288" s="95"/>
      <c r="E288" s="41"/>
      <c r="F288" s="97"/>
      <c r="G288" s="38"/>
      <c r="H288" s="38"/>
      <c r="I288" s="38">
        <f t="shared" si="32"/>
        <v>0</v>
      </c>
      <c r="J288" s="77"/>
      <c r="K288" s="88"/>
      <c r="L288" s="88"/>
    </row>
    <row r="289" spans="1:12" x14ac:dyDescent="0.65">
      <c r="A289" s="95" t="s">
        <v>34</v>
      </c>
      <c r="B289" s="95"/>
      <c r="C289" s="95"/>
      <c r="D289" s="95"/>
      <c r="E289" s="41"/>
      <c r="F289" s="97"/>
      <c r="G289" s="52"/>
      <c r="H289" s="77"/>
      <c r="I289" s="38">
        <f t="shared" si="32"/>
        <v>0</v>
      </c>
      <c r="J289" s="37"/>
      <c r="K289" s="39"/>
      <c r="L289" s="39"/>
    </row>
    <row r="290" spans="1:12" x14ac:dyDescent="0.65">
      <c r="A290" s="107" t="s">
        <v>43</v>
      </c>
      <c r="B290" s="107"/>
      <c r="C290" s="107"/>
      <c r="D290" s="107"/>
      <c r="E290" s="84"/>
      <c r="F290" s="88"/>
      <c r="G290" s="106"/>
      <c r="H290" s="106"/>
      <c r="I290" s="38">
        <f>SUM(I291:I295)</f>
        <v>0</v>
      </c>
      <c r="J290" s="37"/>
      <c r="K290" s="39"/>
      <c r="L290" s="39"/>
    </row>
    <row r="291" spans="1:12" x14ac:dyDescent="0.65">
      <c r="A291" s="95" t="s">
        <v>34</v>
      </c>
      <c r="B291" s="95"/>
      <c r="C291" s="95"/>
      <c r="D291" s="95"/>
      <c r="E291" s="84"/>
      <c r="F291" s="88"/>
      <c r="G291" s="106"/>
      <c r="H291" s="106"/>
      <c r="I291" s="38">
        <f t="shared" si="32"/>
        <v>0</v>
      </c>
      <c r="J291" s="37"/>
      <c r="K291" s="39"/>
      <c r="L291" s="39"/>
    </row>
    <row r="292" spans="1:12" x14ac:dyDescent="0.65">
      <c r="A292" s="102" t="s">
        <v>34</v>
      </c>
      <c r="B292" s="102"/>
      <c r="C292" s="102"/>
      <c r="D292" s="102"/>
      <c r="E292" s="41"/>
      <c r="F292" s="42"/>
      <c r="G292" s="38"/>
      <c r="H292" s="44"/>
      <c r="I292" s="38">
        <f t="shared" ref="I292:I294" si="34">F292*G292*H292</f>
        <v>0</v>
      </c>
      <c r="J292" s="77"/>
      <c r="K292" s="97"/>
      <c r="L292" s="97"/>
    </row>
    <row r="293" spans="1:12" x14ac:dyDescent="0.65">
      <c r="A293" s="102" t="s">
        <v>34</v>
      </c>
      <c r="B293" s="102"/>
      <c r="C293" s="102"/>
      <c r="D293" s="102"/>
      <c r="E293" s="41"/>
      <c r="F293" s="42"/>
      <c r="G293" s="38"/>
      <c r="H293" s="44"/>
      <c r="I293" s="38">
        <f t="shared" si="34"/>
        <v>0</v>
      </c>
      <c r="J293" s="77"/>
      <c r="K293" s="97"/>
      <c r="L293" s="97"/>
    </row>
    <row r="294" spans="1:12" x14ac:dyDescent="0.65">
      <c r="A294" s="95" t="s">
        <v>34</v>
      </c>
      <c r="B294" s="95"/>
      <c r="C294" s="95"/>
      <c r="D294" s="95"/>
      <c r="E294" s="41"/>
      <c r="F294" s="97"/>
      <c r="G294" s="38"/>
      <c r="H294" s="38"/>
      <c r="I294" s="38">
        <f t="shared" si="34"/>
        <v>0</v>
      </c>
      <c r="J294" s="77"/>
      <c r="K294" s="88"/>
      <c r="L294" s="88"/>
    </row>
    <row r="295" spans="1:12" x14ac:dyDescent="0.65">
      <c r="A295" s="95" t="s">
        <v>34</v>
      </c>
      <c r="B295" s="95"/>
      <c r="C295" s="95"/>
      <c r="D295" s="95"/>
      <c r="E295" s="84"/>
      <c r="F295" s="41"/>
      <c r="G295" s="106"/>
      <c r="H295" s="106"/>
      <c r="I295" s="38">
        <f t="shared" si="32"/>
        <v>0</v>
      </c>
      <c r="J295" s="37"/>
      <c r="K295" s="39"/>
      <c r="L295" s="39"/>
    </row>
    <row r="296" spans="1:12" ht="24" customHeight="1" x14ac:dyDescent="0.65">
      <c r="A296" s="96" t="s">
        <v>122</v>
      </c>
      <c r="B296" s="96"/>
      <c r="C296" s="96"/>
      <c r="D296" s="96"/>
      <c r="E296" s="96"/>
      <c r="F296" s="96"/>
      <c r="G296" s="96"/>
      <c r="H296" s="96"/>
      <c r="I296" s="62">
        <f>I266+I272+I278+I284+I290</f>
        <v>0</v>
      </c>
      <c r="J296" s="38">
        <f>SUM(J267:J295)</f>
        <v>0</v>
      </c>
      <c r="K296" s="39"/>
      <c r="L296" s="39"/>
    </row>
    <row r="297" spans="1:12" s="125" customFormat="1" x14ac:dyDescent="0.65">
      <c r="A297" s="120" t="s">
        <v>114</v>
      </c>
      <c r="B297" s="120"/>
      <c r="C297" s="120"/>
      <c r="D297" s="120"/>
      <c r="E297" s="120"/>
      <c r="F297" s="120"/>
      <c r="G297" s="120"/>
      <c r="H297" s="120"/>
      <c r="I297" s="121">
        <f>I264+I296</f>
        <v>0</v>
      </c>
      <c r="J297" s="122">
        <f>J296</f>
        <v>0</v>
      </c>
      <c r="K297" s="123"/>
      <c r="L297" s="124"/>
    </row>
    <row r="298" spans="1:12" s="125" customFormat="1" ht="22.95" customHeight="1" x14ac:dyDescent="0.65">
      <c r="A298" s="126" t="s">
        <v>100</v>
      </c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</row>
    <row r="299" spans="1:12" s="125" customFormat="1" x14ac:dyDescent="0.65">
      <c r="A299" s="127" t="s">
        <v>119</v>
      </c>
      <c r="B299" s="127"/>
      <c r="C299" s="127"/>
      <c r="D299" s="127"/>
      <c r="E299" s="127"/>
      <c r="F299" s="127"/>
      <c r="G299" s="127"/>
      <c r="H299" s="127"/>
      <c r="I299" s="127"/>
      <c r="J299" s="127"/>
      <c r="K299" s="127"/>
      <c r="L299" s="127"/>
    </row>
    <row r="300" spans="1:12" s="125" customFormat="1" x14ac:dyDescent="0.65">
      <c r="A300" s="128" t="s">
        <v>33</v>
      </c>
      <c r="B300" s="128"/>
      <c r="C300" s="128"/>
      <c r="D300" s="128"/>
      <c r="E300" s="129"/>
      <c r="F300" s="130"/>
      <c r="G300" s="131"/>
      <c r="H300" s="131"/>
      <c r="I300" s="122">
        <f>SUM(I301:I305)</f>
        <v>0</v>
      </c>
      <c r="J300" s="132"/>
      <c r="K300" s="133"/>
      <c r="L300" s="133"/>
    </row>
    <row r="301" spans="1:12" s="125" customFormat="1" x14ac:dyDescent="0.65">
      <c r="A301" s="134" t="s">
        <v>34</v>
      </c>
      <c r="B301" s="134"/>
      <c r="C301" s="134"/>
      <c r="D301" s="134"/>
      <c r="E301" s="135"/>
      <c r="F301" s="136"/>
      <c r="G301" s="137"/>
      <c r="H301" s="138"/>
      <c r="I301" s="122">
        <f>F301*G301*H301</f>
        <v>0</v>
      </c>
      <c r="J301" s="132"/>
      <c r="K301" s="133"/>
      <c r="L301" s="133"/>
    </row>
    <row r="302" spans="1:12" s="125" customFormat="1" x14ac:dyDescent="0.65">
      <c r="A302" s="134" t="s">
        <v>34</v>
      </c>
      <c r="B302" s="134"/>
      <c r="C302" s="134"/>
      <c r="D302" s="134"/>
      <c r="E302" s="135"/>
      <c r="F302" s="136"/>
      <c r="G302" s="137"/>
      <c r="H302" s="138"/>
      <c r="I302" s="122">
        <f t="shared" ref="I302:I305" si="35">F302*G302*H302</f>
        <v>0</v>
      </c>
      <c r="J302" s="132"/>
      <c r="K302" s="133"/>
      <c r="L302" s="133"/>
    </row>
    <row r="303" spans="1:12" s="125" customFormat="1" x14ac:dyDescent="0.65">
      <c r="A303" s="134" t="s">
        <v>34</v>
      </c>
      <c r="B303" s="134"/>
      <c r="C303" s="134"/>
      <c r="D303" s="134"/>
      <c r="E303" s="135"/>
      <c r="F303" s="136"/>
      <c r="G303" s="137"/>
      <c r="H303" s="138"/>
      <c r="I303" s="122">
        <f t="shared" si="35"/>
        <v>0</v>
      </c>
      <c r="J303" s="132"/>
      <c r="K303" s="133"/>
      <c r="L303" s="133"/>
    </row>
    <row r="304" spans="1:12" s="125" customFormat="1" x14ac:dyDescent="0.65">
      <c r="A304" s="134" t="s">
        <v>34</v>
      </c>
      <c r="B304" s="134"/>
      <c r="C304" s="134"/>
      <c r="D304" s="134"/>
      <c r="E304" s="135"/>
      <c r="F304" s="136"/>
      <c r="G304" s="137"/>
      <c r="H304" s="138"/>
      <c r="I304" s="122">
        <f t="shared" si="35"/>
        <v>0</v>
      </c>
      <c r="J304" s="132"/>
      <c r="K304" s="133"/>
      <c r="L304" s="133"/>
    </row>
    <row r="305" spans="1:12" s="125" customFormat="1" x14ac:dyDescent="0.65">
      <c r="A305" s="134" t="s">
        <v>34</v>
      </c>
      <c r="B305" s="134"/>
      <c r="C305" s="134"/>
      <c r="D305" s="134"/>
      <c r="E305" s="135"/>
      <c r="F305" s="136"/>
      <c r="G305" s="122"/>
      <c r="H305" s="138"/>
      <c r="I305" s="122">
        <f t="shared" si="35"/>
        <v>0</v>
      </c>
      <c r="J305" s="132"/>
      <c r="K305" s="133"/>
      <c r="L305" s="133"/>
    </row>
    <row r="306" spans="1:12" s="125" customFormat="1" x14ac:dyDescent="0.65">
      <c r="A306" s="139" t="s">
        <v>35</v>
      </c>
      <c r="B306" s="139"/>
      <c r="C306" s="139"/>
      <c r="D306" s="139"/>
      <c r="E306" s="129"/>
      <c r="F306" s="130"/>
      <c r="G306" s="131"/>
      <c r="H306" s="131"/>
      <c r="I306" s="122">
        <f>SUM(I307:I311)</f>
        <v>0</v>
      </c>
      <c r="J306" s="132"/>
      <c r="K306" s="133"/>
      <c r="L306" s="133"/>
    </row>
    <row r="307" spans="1:12" s="125" customFormat="1" x14ac:dyDescent="0.65">
      <c r="A307" s="134" t="s">
        <v>34</v>
      </c>
      <c r="B307" s="134"/>
      <c r="C307" s="134"/>
      <c r="D307" s="134"/>
      <c r="E307" s="129"/>
      <c r="F307" s="130"/>
      <c r="G307" s="131"/>
      <c r="H307" s="131"/>
      <c r="I307" s="122">
        <f t="shared" ref="I307:I311" si="36">F307*G307*H307</f>
        <v>0</v>
      </c>
      <c r="J307" s="132"/>
      <c r="K307" s="133"/>
      <c r="L307" s="133"/>
    </row>
    <row r="308" spans="1:12" s="125" customFormat="1" x14ac:dyDescent="0.65">
      <c r="A308" s="134" t="s">
        <v>34</v>
      </c>
      <c r="B308" s="134"/>
      <c r="C308" s="134"/>
      <c r="D308" s="134"/>
      <c r="E308" s="129"/>
      <c r="F308" s="130"/>
      <c r="G308" s="131"/>
      <c r="H308" s="131"/>
      <c r="I308" s="122">
        <f t="shared" si="36"/>
        <v>0</v>
      </c>
      <c r="J308" s="132"/>
      <c r="K308" s="133"/>
      <c r="L308" s="133"/>
    </row>
    <row r="309" spans="1:12" s="125" customFormat="1" x14ac:dyDescent="0.65">
      <c r="A309" s="134" t="s">
        <v>34</v>
      </c>
      <c r="B309" s="134"/>
      <c r="C309" s="134"/>
      <c r="D309" s="134"/>
      <c r="E309" s="129"/>
      <c r="F309" s="130"/>
      <c r="G309" s="131"/>
      <c r="H309" s="131"/>
      <c r="I309" s="122">
        <f t="shared" si="36"/>
        <v>0</v>
      </c>
      <c r="J309" s="132"/>
      <c r="K309" s="133"/>
      <c r="L309" s="133"/>
    </row>
    <row r="310" spans="1:12" s="125" customFormat="1" x14ac:dyDescent="0.65">
      <c r="A310" s="134" t="s">
        <v>34</v>
      </c>
      <c r="B310" s="134"/>
      <c r="C310" s="134"/>
      <c r="D310" s="134"/>
      <c r="E310" s="129"/>
      <c r="F310" s="130"/>
      <c r="G310" s="131"/>
      <c r="H310" s="131"/>
      <c r="I310" s="122">
        <f t="shared" si="36"/>
        <v>0</v>
      </c>
      <c r="J310" s="132"/>
      <c r="K310" s="133"/>
      <c r="L310" s="133"/>
    </row>
    <row r="311" spans="1:12" s="125" customFormat="1" x14ac:dyDescent="0.65">
      <c r="A311" s="140" t="s">
        <v>34</v>
      </c>
      <c r="B311" s="140"/>
      <c r="C311" s="140"/>
      <c r="D311" s="140"/>
      <c r="E311" s="129"/>
      <c r="F311" s="136"/>
      <c r="G311" s="141"/>
      <c r="H311" s="138"/>
      <c r="I311" s="122">
        <f t="shared" si="36"/>
        <v>0</v>
      </c>
      <c r="J311" s="132"/>
      <c r="K311" s="133"/>
      <c r="L311" s="133"/>
    </row>
    <row r="312" spans="1:12" s="125" customFormat="1" x14ac:dyDescent="0.65">
      <c r="A312" s="142" t="s">
        <v>36</v>
      </c>
      <c r="B312" s="142"/>
      <c r="C312" s="142"/>
      <c r="D312" s="142"/>
      <c r="E312" s="129"/>
      <c r="F312" s="136"/>
      <c r="G312" s="141"/>
      <c r="H312" s="138"/>
      <c r="I312" s="122">
        <f>SUM(I313:I317)</f>
        <v>0</v>
      </c>
      <c r="J312" s="132"/>
      <c r="K312" s="133"/>
      <c r="L312" s="133"/>
    </row>
    <row r="313" spans="1:12" s="125" customFormat="1" x14ac:dyDescent="0.65">
      <c r="A313" s="134" t="s">
        <v>34</v>
      </c>
      <c r="B313" s="134"/>
      <c r="C313" s="134"/>
      <c r="D313" s="134"/>
      <c r="E313" s="129"/>
      <c r="F313" s="136"/>
      <c r="G313" s="141"/>
      <c r="H313" s="138"/>
      <c r="I313" s="122">
        <f t="shared" ref="I313:I317" si="37">F313*G313*H313</f>
        <v>0</v>
      </c>
      <c r="J313" s="132"/>
      <c r="K313" s="133"/>
      <c r="L313" s="133"/>
    </row>
    <row r="314" spans="1:12" s="125" customFormat="1" x14ac:dyDescent="0.65">
      <c r="A314" s="134" t="s">
        <v>34</v>
      </c>
      <c r="B314" s="134"/>
      <c r="C314" s="134"/>
      <c r="D314" s="134"/>
      <c r="E314" s="129"/>
      <c r="F314" s="136"/>
      <c r="G314" s="141"/>
      <c r="H314" s="138"/>
      <c r="I314" s="122">
        <f t="shared" si="37"/>
        <v>0</v>
      </c>
      <c r="J314" s="132"/>
      <c r="K314" s="133"/>
      <c r="L314" s="133"/>
    </row>
    <row r="315" spans="1:12" s="125" customFormat="1" x14ac:dyDescent="0.65">
      <c r="A315" s="134" t="s">
        <v>34</v>
      </c>
      <c r="B315" s="134"/>
      <c r="C315" s="134"/>
      <c r="D315" s="134"/>
      <c r="E315" s="129"/>
      <c r="F315" s="136"/>
      <c r="G315" s="141"/>
      <c r="H315" s="138"/>
      <c r="I315" s="122">
        <f t="shared" si="37"/>
        <v>0</v>
      </c>
      <c r="J315" s="132"/>
      <c r="K315" s="133"/>
      <c r="L315" s="133"/>
    </row>
    <row r="316" spans="1:12" s="125" customFormat="1" x14ac:dyDescent="0.65">
      <c r="A316" s="134" t="s">
        <v>34</v>
      </c>
      <c r="B316" s="134"/>
      <c r="C316" s="134"/>
      <c r="D316" s="134"/>
      <c r="E316" s="129"/>
      <c r="F316" s="136"/>
      <c r="G316" s="141"/>
      <c r="H316" s="138"/>
      <c r="I316" s="122">
        <f t="shared" si="37"/>
        <v>0</v>
      </c>
      <c r="J316" s="132"/>
      <c r="K316" s="133"/>
      <c r="L316" s="133"/>
    </row>
    <row r="317" spans="1:12" s="125" customFormat="1" x14ac:dyDescent="0.65">
      <c r="A317" s="134" t="s">
        <v>34</v>
      </c>
      <c r="B317" s="134"/>
      <c r="C317" s="134"/>
      <c r="D317" s="134"/>
      <c r="E317" s="129"/>
      <c r="F317" s="136"/>
      <c r="G317" s="141"/>
      <c r="H317" s="138"/>
      <c r="I317" s="122">
        <f t="shared" si="37"/>
        <v>0</v>
      </c>
      <c r="J317" s="132"/>
      <c r="K317" s="133"/>
      <c r="L317" s="133"/>
    </row>
    <row r="318" spans="1:12" s="125" customFormat="1" x14ac:dyDescent="0.65">
      <c r="A318" s="139" t="s">
        <v>37</v>
      </c>
      <c r="B318" s="139"/>
      <c r="C318" s="139"/>
      <c r="D318" s="139"/>
      <c r="E318" s="129"/>
      <c r="F318" s="136"/>
      <c r="G318" s="141"/>
      <c r="H318" s="138"/>
      <c r="I318" s="122">
        <f>SUM(I319:I323)</f>
        <v>0</v>
      </c>
      <c r="J318" s="132"/>
      <c r="K318" s="133"/>
      <c r="L318" s="133"/>
    </row>
    <row r="319" spans="1:12" s="125" customFormat="1" x14ac:dyDescent="0.65">
      <c r="A319" s="143" t="s">
        <v>34</v>
      </c>
      <c r="B319" s="144"/>
      <c r="C319" s="144"/>
      <c r="D319" s="145"/>
      <c r="E319" s="129"/>
      <c r="F319" s="136"/>
      <c r="G319" s="141"/>
      <c r="H319" s="146"/>
      <c r="I319" s="122">
        <f t="shared" ref="I319:I323" si="38">F319*G319*H319</f>
        <v>0</v>
      </c>
      <c r="J319" s="132"/>
      <c r="K319" s="133"/>
      <c r="L319" s="133"/>
    </row>
    <row r="320" spans="1:12" s="125" customFormat="1" x14ac:dyDescent="0.65">
      <c r="A320" s="143" t="s">
        <v>34</v>
      </c>
      <c r="B320" s="144"/>
      <c r="C320" s="144"/>
      <c r="D320" s="145"/>
      <c r="E320" s="129"/>
      <c r="F320" s="136"/>
      <c r="G320" s="141"/>
      <c r="H320" s="146"/>
      <c r="I320" s="122">
        <f t="shared" si="38"/>
        <v>0</v>
      </c>
      <c r="J320" s="132"/>
      <c r="K320" s="133"/>
      <c r="L320" s="133"/>
    </row>
    <row r="321" spans="1:12" s="125" customFormat="1" x14ac:dyDescent="0.65">
      <c r="A321" s="143" t="s">
        <v>34</v>
      </c>
      <c r="B321" s="144"/>
      <c r="C321" s="144"/>
      <c r="D321" s="145"/>
      <c r="E321" s="129"/>
      <c r="F321" s="136"/>
      <c r="G321" s="141"/>
      <c r="H321" s="146"/>
      <c r="I321" s="122">
        <f t="shared" si="38"/>
        <v>0</v>
      </c>
      <c r="J321" s="132"/>
      <c r="K321" s="133"/>
      <c r="L321" s="133"/>
    </row>
    <row r="322" spans="1:12" s="125" customFormat="1" x14ac:dyDescent="0.65">
      <c r="A322" s="143" t="s">
        <v>34</v>
      </c>
      <c r="B322" s="144"/>
      <c r="C322" s="144"/>
      <c r="D322" s="145"/>
      <c r="E322" s="129"/>
      <c r="F322" s="136"/>
      <c r="G322" s="141"/>
      <c r="H322" s="146"/>
      <c r="I322" s="122">
        <f t="shared" si="38"/>
        <v>0</v>
      </c>
      <c r="J322" s="132"/>
      <c r="K322" s="133"/>
      <c r="L322" s="133"/>
    </row>
    <row r="323" spans="1:12" s="125" customFormat="1" x14ac:dyDescent="0.65">
      <c r="A323" s="147" t="s">
        <v>34</v>
      </c>
      <c r="B323" s="147"/>
      <c r="C323" s="147"/>
      <c r="D323" s="147"/>
      <c r="E323" s="129"/>
      <c r="F323" s="133"/>
      <c r="G323" s="122"/>
      <c r="H323" s="122"/>
      <c r="I323" s="122">
        <f t="shared" si="38"/>
        <v>0</v>
      </c>
      <c r="J323" s="132"/>
      <c r="K323" s="130"/>
      <c r="L323" s="130"/>
    </row>
    <row r="324" spans="1:12" s="125" customFormat="1" x14ac:dyDescent="0.65">
      <c r="A324" s="148" t="s">
        <v>38</v>
      </c>
      <c r="B324" s="148"/>
      <c r="C324" s="148"/>
      <c r="D324" s="148"/>
      <c r="E324" s="129"/>
      <c r="F324" s="133"/>
      <c r="G324" s="122"/>
      <c r="H324" s="122"/>
      <c r="I324" s="122">
        <f>SUM(I325:I329)</f>
        <v>0</v>
      </c>
      <c r="J324" s="132"/>
      <c r="K324" s="130"/>
      <c r="L324" s="130"/>
    </row>
    <row r="325" spans="1:12" s="125" customFormat="1" x14ac:dyDescent="0.65">
      <c r="A325" s="149" t="s">
        <v>34</v>
      </c>
      <c r="B325" s="149"/>
      <c r="C325" s="149"/>
      <c r="D325" s="149"/>
      <c r="E325" s="135"/>
      <c r="F325" s="133"/>
      <c r="G325" s="122"/>
      <c r="H325" s="122"/>
      <c r="I325" s="122">
        <f>F325*G325*H325</f>
        <v>0</v>
      </c>
      <c r="J325" s="132"/>
      <c r="K325" s="130"/>
      <c r="L325" s="130"/>
    </row>
    <row r="326" spans="1:12" s="125" customFormat="1" x14ac:dyDescent="0.65">
      <c r="A326" s="149" t="s">
        <v>34</v>
      </c>
      <c r="B326" s="149"/>
      <c r="C326" s="149"/>
      <c r="D326" s="149"/>
      <c r="E326" s="135"/>
      <c r="F326" s="133"/>
      <c r="G326" s="122"/>
      <c r="H326" s="122"/>
      <c r="I326" s="122">
        <f>F326*G326*H326</f>
        <v>0</v>
      </c>
      <c r="J326" s="132"/>
      <c r="K326" s="130"/>
      <c r="L326" s="130"/>
    </row>
    <row r="327" spans="1:12" s="125" customFormat="1" x14ac:dyDescent="0.65">
      <c r="A327" s="149" t="s">
        <v>34</v>
      </c>
      <c r="B327" s="149"/>
      <c r="C327" s="149"/>
      <c r="D327" s="149"/>
      <c r="E327" s="135"/>
      <c r="F327" s="133"/>
      <c r="G327" s="122"/>
      <c r="H327" s="122"/>
      <c r="I327" s="122">
        <f t="shared" ref="I327:I329" si="39">F327*G327*H327</f>
        <v>0</v>
      </c>
      <c r="J327" s="132"/>
      <c r="K327" s="130"/>
      <c r="L327" s="130"/>
    </row>
    <row r="328" spans="1:12" s="125" customFormat="1" x14ac:dyDescent="0.65">
      <c r="A328" s="149" t="s">
        <v>34</v>
      </c>
      <c r="B328" s="149"/>
      <c r="C328" s="149"/>
      <c r="D328" s="149"/>
      <c r="E328" s="135"/>
      <c r="F328" s="133"/>
      <c r="G328" s="122"/>
      <c r="H328" s="122"/>
      <c r="I328" s="122">
        <f t="shared" si="39"/>
        <v>0</v>
      </c>
      <c r="J328" s="132"/>
      <c r="K328" s="130"/>
      <c r="L328" s="130"/>
    </row>
    <row r="329" spans="1:12" s="125" customFormat="1" x14ac:dyDescent="0.65">
      <c r="A329" s="149" t="s">
        <v>34</v>
      </c>
      <c r="B329" s="149"/>
      <c r="C329" s="149"/>
      <c r="D329" s="149"/>
      <c r="E329" s="135"/>
      <c r="F329" s="133"/>
      <c r="G329" s="122"/>
      <c r="H329" s="122"/>
      <c r="I329" s="122">
        <f t="shared" si="39"/>
        <v>0</v>
      </c>
      <c r="J329" s="132"/>
      <c r="K329" s="130"/>
      <c r="L329" s="130"/>
    </row>
    <row r="330" spans="1:12" s="125" customFormat="1" x14ac:dyDescent="0.65">
      <c r="A330" s="150" t="s">
        <v>120</v>
      </c>
      <c r="B330" s="150"/>
      <c r="C330" s="150"/>
      <c r="D330" s="150"/>
      <c r="E330" s="150"/>
      <c r="F330" s="150"/>
      <c r="G330" s="150"/>
      <c r="H330" s="150"/>
      <c r="I330" s="121">
        <f>I300+I306+I312+I318+I324</f>
        <v>0</v>
      </c>
      <c r="J330" s="131">
        <f>SUM(J301:J329)</f>
        <v>0</v>
      </c>
      <c r="K330" s="133"/>
      <c r="L330" s="133"/>
    </row>
    <row r="331" spans="1:12" s="151" customFormat="1" x14ac:dyDescent="0.65">
      <c r="A331" s="126" t="s">
        <v>121</v>
      </c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</row>
    <row r="332" spans="1:12" s="125" customFormat="1" x14ac:dyDescent="0.65">
      <c r="A332" s="128" t="s">
        <v>39</v>
      </c>
      <c r="B332" s="128"/>
      <c r="C332" s="128"/>
      <c r="D332" s="128"/>
      <c r="E332" s="152"/>
      <c r="F332" s="153"/>
      <c r="G332" s="154"/>
      <c r="H332" s="154"/>
      <c r="I332" s="122">
        <f>SUM(I333:I337)</f>
        <v>0</v>
      </c>
      <c r="J332" s="155"/>
      <c r="K332" s="124"/>
      <c r="L332" s="124"/>
    </row>
    <row r="333" spans="1:12" s="125" customFormat="1" x14ac:dyDescent="0.65">
      <c r="A333" s="134" t="s">
        <v>34</v>
      </c>
      <c r="B333" s="134"/>
      <c r="C333" s="134"/>
      <c r="D333" s="134"/>
      <c r="E333" s="152"/>
      <c r="F333" s="136"/>
      <c r="G333" s="137"/>
      <c r="H333" s="138"/>
      <c r="I333" s="122">
        <f>F333*G333*H333</f>
        <v>0</v>
      </c>
      <c r="J333" s="155"/>
      <c r="K333" s="124"/>
      <c r="L333" s="124"/>
    </row>
    <row r="334" spans="1:12" s="125" customFormat="1" x14ac:dyDescent="0.65">
      <c r="A334" s="134" t="s">
        <v>34</v>
      </c>
      <c r="B334" s="134"/>
      <c r="C334" s="134"/>
      <c r="D334" s="134"/>
      <c r="E334" s="152"/>
      <c r="F334" s="136"/>
      <c r="G334" s="137"/>
      <c r="H334" s="138"/>
      <c r="I334" s="122">
        <f t="shared" ref="I334:I337" si="40">F334*G334*H334</f>
        <v>0</v>
      </c>
      <c r="J334" s="155"/>
      <c r="K334" s="124"/>
      <c r="L334" s="124"/>
    </row>
    <row r="335" spans="1:12" s="125" customFormat="1" x14ac:dyDescent="0.65">
      <c r="A335" s="134" t="s">
        <v>34</v>
      </c>
      <c r="B335" s="134"/>
      <c r="C335" s="134"/>
      <c r="D335" s="134"/>
      <c r="E335" s="152"/>
      <c r="F335" s="136"/>
      <c r="G335" s="137"/>
      <c r="H335" s="138"/>
      <c r="I335" s="122">
        <f t="shared" si="40"/>
        <v>0</v>
      </c>
      <c r="J335" s="155"/>
      <c r="K335" s="124"/>
      <c r="L335" s="124"/>
    </row>
    <row r="336" spans="1:12" s="125" customFormat="1" x14ac:dyDescent="0.65">
      <c r="A336" s="134" t="s">
        <v>34</v>
      </c>
      <c r="B336" s="134"/>
      <c r="C336" s="134"/>
      <c r="D336" s="134"/>
      <c r="E336" s="152"/>
      <c r="F336" s="136"/>
      <c r="G336" s="137"/>
      <c r="H336" s="138"/>
      <c r="I336" s="122">
        <f t="shared" si="40"/>
        <v>0</v>
      </c>
      <c r="J336" s="155"/>
      <c r="K336" s="124"/>
      <c r="L336" s="124"/>
    </row>
    <row r="337" spans="1:12" s="125" customFormat="1" x14ac:dyDescent="0.65">
      <c r="A337" s="134" t="s">
        <v>34</v>
      </c>
      <c r="B337" s="134"/>
      <c r="C337" s="134"/>
      <c r="D337" s="134"/>
      <c r="E337" s="152"/>
      <c r="F337" s="153"/>
      <c r="G337" s="154"/>
      <c r="H337" s="154"/>
      <c r="I337" s="122">
        <f t="shared" si="40"/>
        <v>0</v>
      </c>
      <c r="J337" s="155"/>
      <c r="K337" s="124"/>
      <c r="L337" s="124"/>
    </row>
    <row r="338" spans="1:12" s="125" customFormat="1" x14ac:dyDescent="0.65">
      <c r="A338" s="139" t="s">
        <v>40</v>
      </c>
      <c r="B338" s="139"/>
      <c r="C338" s="139"/>
      <c r="D338" s="139"/>
      <c r="E338" s="152"/>
      <c r="F338" s="153"/>
      <c r="G338" s="154"/>
      <c r="H338" s="154"/>
      <c r="I338" s="122">
        <f>SUM(I339:I343)</f>
        <v>0</v>
      </c>
      <c r="J338" s="155"/>
      <c r="K338" s="124"/>
      <c r="L338" s="124"/>
    </row>
    <row r="339" spans="1:12" s="125" customFormat="1" x14ac:dyDescent="0.65">
      <c r="A339" s="134" t="s">
        <v>34</v>
      </c>
      <c r="B339" s="134"/>
      <c r="C339" s="134"/>
      <c r="D339" s="134"/>
      <c r="E339" s="152"/>
      <c r="F339" s="153"/>
      <c r="G339" s="154"/>
      <c r="H339" s="154"/>
      <c r="I339" s="122">
        <f t="shared" ref="I339:I343" si="41">F339*G339*H339</f>
        <v>0</v>
      </c>
      <c r="J339" s="155"/>
      <c r="K339" s="124"/>
      <c r="L339" s="124"/>
    </row>
    <row r="340" spans="1:12" s="125" customFormat="1" x14ac:dyDescent="0.65">
      <c r="A340" s="134" t="s">
        <v>34</v>
      </c>
      <c r="B340" s="134"/>
      <c r="C340" s="134"/>
      <c r="D340" s="134"/>
      <c r="E340" s="152"/>
      <c r="F340" s="153"/>
      <c r="G340" s="154"/>
      <c r="H340" s="154"/>
      <c r="I340" s="122">
        <f t="shared" si="41"/>
        <v>0</v>
      </c>
      <c r="J340" s="155"/>
      <c r="K340" s="124"/>
      <c r="L340" s="124"/>
    </row>
    <row r="341" spans="1:12" s="125" customFormat="1" x14ac:dyDescent="0.65">
      <c r="A341" s="134" t="s">
        <v>34</v>
      </c>
      <c r="B341" s="134"/>
      <c r="C341" s="134"/>
      <c r="D341" s="134"/>
      <c r="E341" s="152"/>
      <c r="F341" s="153"/>
      <c r="G341" s="154"/>
      <c r="H341" s="154"/>
      <c r="I341" s="122">
        <f t="shared" si="41"/>
        <v>0</v>
      </c>
      <c r="J341" s="155"/>
      <c r="K341" s="124"/>
      <c r="L341" s="124"/>
    </row>
    <row r="342" spans="1:12" s="125" customFormat="1" x14ac:dyDescent="0.65">
      <c r="A342" s="134" t="s">
        <v>34</v>
      </c>
      <c r="B342" s="134"/>
      <c r="C342" s="134"/>
      <c r="D342" s="134"/>
      <c r="E342" s="152"/>
      <c r="F342" s="153"/>
      <c r="G342" s="154"/>
      <c r="H342" s="154"/>
      <c r="I342" s="122">
        <f t="shared" si="41"/>
        <v>0</v>
      </c>
      <c r="J342" s="155"/>
      <c r="K342" s="124"/>
      <c r="L342" s="124"/>
    </row>
    <row r="343" spans="1:12" s="125" customFormat="1" x14ac:dyDescent="0.65">
      <c r="A343" s="140" t="s">
        <v>34</v>
      </c>
      <c r="B343" s="140"/>
      <c r="C343" s="140"/>
      <c r="D343" s="140"/>
      <c r="E343" s="152"/>
      <c r="F343" s="153"/>
      <c r="G343" s="154"/>
      <c r="H343" s="154"/>
      <c r="I343" s="122">
        <f t="shared" si="41"/>
        <v>0</v>
      </c>
      <c r="J343" s="155"/>
      <c r="K343" s="124"/>
      <c r="L343" s="124"/>
    </row>
    <row r="344" spans="1:12" s="125" customFormat="1" x14ac:dyDescent="0.65">
      <c r="A344" s="142" t="s">
        <v>41</v>
      </c>
      <c r="B344" s="142"/>
      <c r="C344" s="142"/>
      <c r="D344" s="142"/>
      <c r="E344" s="152"/>
      <c r="F344" s="153"/>
      <c r="G344" s="154"/>
      <c r="H344" s="154"/>
      <c r="I344" s="122">
        <f>SUM(I345:I349)</f>
        <v>0</v>
      </c>
      <c r="J344" s="155"/>
      <c r="K344" s="124"/>
      <c r="L344" s="124"/>
    </row>
    <row r="345" spans="1:12" s="125" customFormat="1" x14ac:dyDescent="0.65">
      <c r="A345" s="134" t="s">
        <v>34</v>
      </c>
      <c r="B345" s="134"/>
      <c r="C345" s="134"/>
      <c r="D345" s="134"/>
      <c r="E345" s="129"/>
      <c r="F345" s="133"/>
      <c r="G345" s="141"/>
      <c r="H345" s="132"/>
      <c r="I345" s="122">
        <f t="shared" ref="I345:I349" si="42">F345*G345*H345</f>
        <v>0</v>
      </c>
      <c r="J345" s="155"/>
      <c r="K345" s="124"/>
      <c r="L345" s="124"/>
    </row>
    <row r="346" spans="1:12" s="125" customFormat="1" x14ac:dyDescent="0.65">
      <c r="A346" s="134" t="s">
        <v>34</v>
      </c>
      <c r="B346" s="134"/>
      <c r="C346" s="134"/>
      <c r="D346" s="134"/>
      <c r="E346" s="129"/>
      <c r="F346" s="133"/>
      <c r="G346" s="141"/>
      <c r="H346" s="132"/>
      <c r="I346" s="122">
        <f t="shared" si="42"/>
        <v>0</v>
      </c>
      <c r="J346" s="155"/>
      <c r="K346" s="124"/>
      <c r="L346" s="124"/>
    </row>
    <row r="347" spans="1:12" s="125" customFormat="1" x14ac:dyDescent="0.65">
      <c r="A347" s="134" t="s">
        <v>34</v>
      </c>
      <c r="B347" s="134"/>
      <c r="C347" s="134"/>
      <c r="D347" s="134"/>
      <c r="E347" s="129"/>
      <c r="F347" s="133"/>
      <c r="G347" s="141"/>
      <c r="H347" s="132"/>
      <c r="I347" s="122">
        <f t="shared" si="42"/>
        <v>0</v>
      </c>
      <c r="J347" s="155"/>
      <c r="K347" s="124"/>
      <c r="L347" s="124"/>
    </row>
    <row r="348" spans="1:12" s="125" customFormat="1" x14ac:dyDescent="0.65">
      <c r="A348" s="134" t="s">
        <v>34</v>
      </c>
      <c r="B348" s="134"/>
      <c r="C348" s="134"/>
      <c r="D348" s="134"/>
      <c r="E348" s="129"/>
      <c r="F348" s="133"/>
      <c r="G348" s="141"/>
      <c r="H348" s="132"/>
      <c r="I348" s="122">
        <f t="shared" si="42"/>
        <v>0</v>
      </c>
      <c r="J348" s="155"/>
      <c r="K348" s="124"/>
      <c r="L348" s="124"/>
    </row>
    <row r="349" spans="1:12" s="125" customFormat="1" x14ac:dyDescent="0.65">
      <c r="A349" s="134" t="s">
        <v>34</v>
      </c>
      <c r="B349" s="134"/>
      <c r="C349" s="134"/>
      <c r="D349" s="134"/>
      <c r="E349" s="129"/>
      <c r="F349" s="133"/>
      <c r="G349" s="141"/>
      <c r="H349" s="132"/>
      <c r="I349" s="122">
        <f t="shared" si="42"/>
        <v>0</v>
      </c>
      <c r="J349" s="155"/>
      <c r="K349" s="124"/>
      <c r="L349" s="124"/>
    </row>
    <row r="350" spans="1:12" s="125" customFormat="1" ht="24.6" customHeight="1" x14ac:dyDescent="0.65">
      <c r="A350" s="139" t="s">
        <v>42</v>
      </c>
      <c r="B350" s="139"/>
      <c r="C350" s="139"/>
      <c r="D350" s="139"/>
      <c r="E350" s="135"/>
      <c r="F350" s="133"/>
      <c r="G350" s="141"/>
      <c r="H350" s="132"/>
      <c r="I350" s="122">
        <f>SUM(I351:I355)</f>
        <v>0</v>
      </c>
      <c r="J350" s="155"/>
      <c r="K350" s="124"/>
      <c r="L350" s="124"/>
    </row>
    <row r="351" spans="1:12" s="125" customFormat="1" x14ac:dyDescent="0.65">
      <c r="A351" s="143" t="s">
        <v>34</v>
      </c>
      <c r="B351" s="144"/>
      <c r="C351" s="144"/>
      <c r="D351" s="145"/>
      <c r="E351" s="135"/>
      <c r="F351" s="133"/>
      <c r="G351" s="141"/>
      <c r="H351" s="132"/>
      <c r="I351" s="122">
        <f t="shared" ref="I351:I355" si="43">F351*G351*H351</f>
        <v>0</v>
      </c>
      <c r="J351" s="155"/>
      <c r="K351" s="124"/>
      <c r="L351" s="124"/>
    </row>
    <row r="352" spans="1:12" s="125" customFormat="1" x14ac:dyDescent="0.65">
      <c r="A352" s="143" t="s">
        <v>34</v>
      </c>
      <c r="B352" s="144"/>
      <c r="C352" s="144"/>
      <c r="D352" s="145"/>
      <c r="E352" s="135"/>
      <c r="F352" s="133"/>
      <c r="G352" s="141"/>
      <c r="H352" s="132"/>
      <c r="I352" s="122">
        <f t="shared" si="43"/>
        <v>0</v>
      </c>
      <c r="J352" s="155"/>
      <c r="K352" s="124"/>
      <c r="L352" s="124"/>
    </row>
    <row r="353" spans="1:12" s="125" customFormat="1" x14ac:dyDescent="0.65">
      <c r="A353" s="143" t="s">
        <v>34</v>
      </c>
      <c r="B353" s="144"/>
      <c r="C353" s="144"/>
      <c r="D353" s="145"/>
      <c r="E353" s="135"/>
      <c r="F353" s="133"/>
      <c r="G353" s="141"/>
      <c r="H353" s="132"/>
      <c r="I353" s="122">
        <f t="shared" si="43"/>
        <v>0</v>
      </c>
      <c r="J353" s="155"/>
      <c r="K353" s="124"/>
      <c r="L353" s="124"/>
    </row>
    <row r="354" spans="1:12" s="125" customFormat="1" x14ac:dyDescent="0.65">
      <c r="A354" s="143" t="s">
        <v>34</v>
      </c>
      <c r="B354" s="144"/>
      <c r="C354" s="144"/>
      <c r="D354" s="145"/>
      <c r="E354" s="135"/>
      <c r="F354" s="133"/>
      <c r="G354" s="141"/>
      <c r="H354" s="132"/>
      <c r="I354" s="122">
        <f t="shared" si="43"/>
        <v>0</v>
      </c>
      <c r="J354" s="155"/>
      <c r="K354" s="124"/>
      <c r="L354" s="124"/>
    </row>
    <row r="355" spans="1:12" s="125" customFormat="1" x14ac:dyDescent="0.65">
      <c r="A355" s="147" t="s">
        <v>34</v>
      </c>
      <c r="B355" s="147"/>
      <c r="C355" s="147"/>
      <c r="D355" s="147"/>
      <c r="E355" s="135"/>
      <c r="F355" s="133"/>
      <c r="G355" s="141"/>
      <c r="H355" s="132"/>
      <c r="I355" s="122">
        <f t="shared" si="43"/>
        <v>0</v>
      </c>
      <c r="J355" s="155"/>
      <c r="K355" s="124"/>
      <c r="L355" s="124"/>
    </row>
    <row r="356" spans="1:12" s="125" customFormat="1" x14ac:dyDescent="0.65">
      <c r="A356" s="148" t="s">
        <v>43</v>
      </c>
      <c r="B356" s="148"/>
      <c r="C356" s="148"/>
      <c r="D356" s="148"/>
      <c r="E356" s="129"/>
      <c r="F356" s="130"/>
      <c r="G356" s="131"/>
      <c r="H356" s="131"/>
      <c r="I356" s="122">
        <f>SUM(I357:I361)</f>
        <v>0</v>
      </c>
      <c r="J356" s="155"/>
      <c r="K356" s="124"/>
      <c r="L356" s="124"/>
    </row>
    <row r="357" spans="1:12" s="125" customFormat="1" x14ac:dyDescent="0.65">
      <c r="A357" s="149" t="s">
        <v>34</v>
      </c>
      <c r="B357" s="149"/>
      <c r="C357" s="149"/>
      <c r="D357" s="149"/>
      <c r="E357" s="129"/>
      <c r="F357" s="130"/>
      <c r="G357" s="131"/>
      <c r="H357" s="131"/>
      <c r="I357" s="122">
        <f t="shared" ref="I357:I361" si="44">F357*G357*H357</f>
        <v>0</v>
      </c>
      <c r="J357" s="155"/>
      <c r="K357" s="124"/>
      <c r="L357" s="124"/>
    </row>
    <row r="358" spans="1:12" s="125" customFormat="1" x14ac:dyDescent="0.65">
      <c r="A358" s="149" t="s">
        <v>34</v>
      </c>
      <c r="B358" s="149"/>
      <c r="C358" s="149"/>
      <c r="D358" s="149"/>
      <c r="E358" s="129"/>
      <c r="F358" s="130"/>
      <c r="G358" s="131"/>
      <c r="H358" s="131"/>
      <c r="I358" s="122">
        <f t="shared" si="44"/>
        <v>0</v>
      </c>
      <c r="J358" s="155"/>
      <c r="K358" s="124"/>
      <c r="L358" s="124"/>
    </row>
    <row r="359" spans="1:12" s="125" customFormat="1" x14ac:dyDescent="0.65">
      <c r="A359" s="149" t="s">
        <v>34</v>
      </c>
      <c r="B359" s="149"/>
      <c r="C359" s="149"/>
      <c r="D359" s="149"/>
      <c r="E359" s="129"/>
      <c r="F359" s="130"/>
      <c r="G359" s="131"/>
      <c r="H359" s="131"/>
      <c r="I359" s="122">
        <f t="shared" si="44"/>
        <v>0</v>
      </c>
      <c r="J359" s="155"/>
      <c r="K359" s="124"/>
      <c r="L359" s="124"/>
    </row>
    <row r="360" spans="1:12" s="125" customFormat="1" x14ac:dyDescent="0.65">
      <c r="A360" s="149" t="s">
        <v>34</v>
      </c>
      <c r="B360" s="149"/>
      <c r="C360" s="149"/>
      <c r="D360" s="149"/>
      <c r="E360" s="129"/>
      <c r="F360" s="130"/>
      <c r="G360" s="131"/>
      <c r="H360" s="131"/>
      <c r="I360" s="122">
        <f t="shared" si="44"/>
        <v>0</v>
      </c>
      <c r="J360" s="155"/>
      <c r="K360" s="124"/>
      <c r="L360" s="124"/>
    </row>
    <row r="361" spans="1:12" s="125" customFormat="1" x14ac:dyDescent="0.65">
      <c r="A361" s="149" t="s">
        <v>34</v>
      </c>
      <c r="B361" s="149"/>
      <c r="C361" s="149"/>
      <c r="D361" s="149"/>
      <c r="E361" s="129"/>
      <c r="F361" s="135"/>
      <c r="G361" s="131"/>
      <c r="H361" s="131"/>
      <c r="I361" s="122">
        <f t="shared" si="44"/>
        <v>0</v>
      </c>
      <c r="J361" s="155"/>
      <c r="K361" s="124"/>
      <c r="L361" s="124"/>
    </row>
    <row r="362" spans="1:12" s="125" customFormat="1" x14ac:dyDescent="0.65">
      <c r="A362" s="150" t="s">
        <v>122</v>
      </c>
      <c r="B362" s="150"/>
      <c r="C362" s="150"/>
      <c r="D362" s="150"/>
      <c r="E362" s="150"/>
      <c r="F362" s="150"/>
      <c r="G362" s="150"/>
      <c r="H362" s="150"/>
      <c r="I362" s="121">
        <f>I332+I338+I344+I350+I356</f>
        <v>0</v>
      </c>
      <c r="J362" s="122">
        <f>SUM(J333:J361)</f>
        <v>0</v>
      </c>
      <c r="K362" s="124"/>
      <c r="L362" s="124"/>
    </row>
    <row r="363" spans="1:12" s="125" customFormat="1" x14ac:dyDescent="0.65">
      <c r="A363" s="120" t="s">
        <v>101</v>
      </c>
      <c r="B363" s="120"/>
      <c r="C363" s="120"/>
      <c r="D363" s="120"/>
      <c r="E363" s="120"/>
      <c r="F363" s="120"/>
      <c r="G363" s="120"/>
      <c r="H363" s="120"/>
      <c r="I363" s="121">
        <f>I330+I362</f>
        <v>0</v>
      </c>
      <c r="J363" s="122">
        <f>J362</f>
        <v>0</v>
      </c>
      <c r="K363" s="123"/>
      <c r="L363" s="124"/>
    </row>
    <row r="364" spans="1:12" s="125" customFormat="1" x14ac:dyDescent="0.65">
      <c r="A364" s="156" t="s">
        <v>102</v>
      </c>
      <c r="B364" s="156"/>
      <c r="C364" s="156"/>
      <c r="D364" s="156"/>
      <c r="E364" s="156"/>
      <c r="F364" s="156"/>
      <c r="G364" s="156"/>
      <c r="H364" s="156"/>
      <c r="I364" s="157">
        <f>I96+I162+I230+I296+I363</f>
        <v>0</v>
      </c>
      <c r="J364" s="157">
        <f>J363+J230+J162+J96</f>
        <v>0</v>
      </c>
      <c r="K364" s="158"/>
      <c r="L364" s="124"/>
    </row>
    <row r="365" spans="1:12" ht="22.5" customHeight="1" x14ac:dyDescent="0.65">
      <c r="A365" s="32" t="s">
        <v>123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spans="1:12" x14ac:dyDescent="0.65">
      <c r="A366" s="32" t="s">
        <v>124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spans="1:12" ht="60.6" customHeight="1" x14ac:dyDescent="0.65">
      <c r="A367" s="113" t="s">
        <v>7</v>
      </c>
      <c r="B367" s="113"/>
      <c r="C367" s="113"/>
      <c r="D367" s="113"/>
      <c r="E367" s="111" t="s">
        <v>57</v>
      </c>
      <c r="F367" s="111"/>
      <c r="G367" s="114" t="s">
        <v>54</v>
      </c>
      <c r="H367" s="114"/>
      <c r="I367" s="159" t="s">
        <v>11</v>
      </c>
      <c r="J367" s="160" t="s">
        <v>3</v>
      </c>
      <c r="K367" s="116"/>
      <c r="L367" s="116"/>
    </row>
    <row r="368" spans="1:12" x14ac:dyDescent="0.65">
      <c r="A368" s="161"/>
      <c r="B368" s="161"/>
      <c r="C368" s="161"/>
      <c r="D368" s="161"/>
      <c r="E368" s="162"/>
      <c r="F368" s="162"/>
      <c r="G368" s="163"/>
      <c r="H368" s="163"/>
      <c r="I368" s="38">
        <f>E368*G368</f>
        <v>0</v>
      </c>
      <c r="J368" s="77"/>
      <c r="K368" s="97"/>
      <c r="L368" s="97"/>
    </row>
    <row r="369" spans="1:12" x14ac:dyDescent="0.65">
      <c r="A369" s="161"/>
      <c r="B369" s="161"/>
      <c r="C369" s="161"/>
      <c r="D369" s="161"/>
      <c r="E369" s="162"/>
      <c r="F369" s="162"/>
      <c r="G369" s="163"/>
      <c r="H369" s="163"/>
      <c r="I369" s="38">
        <f>E369*G369</f>
        <v>0</v>
      </c>
      <c r="J369" s="77"/>
      <c r="K369" s="97"/>
      <c r="L369" s="97"/>
    </row>
    <row r="370" spans="1:12" x14ac:dyDescent="0.65">
      <c r="A370" s="161"/>
      <c r="B370" s="161"/>
      <c r="C370" s="161"/>
      <c r="D370" s="161"/>
      <c r="E370" s="162"/>
      <c r="F370" s="162"/>
      <c r="G370" s="163"/>
      <c r="H370" s="163"/>
      <c r="I370" s="38">
        <f>E370*G370</f>
        <v>0</v>
      </c>
      <c r="J370" s="77"/>
      <c r="K370" s="97"/>
      <c r="L370" s="97"/>
    </row>
    <row r="371" spans="1:12" x14ac:dyDescent="0.65">
      <c r="A371" s="161"/>
      <c r="B371" s="161"/>
      <c r="C371" s="161"/>
      <c r="D371" s="161"/>
      <c r="E371" s="162"/>
      <c r="F371" s="162"/>
      <c r="G371" s="164"/>
      <c r="H371" s="164"/>
      <c r="I371" s="38">
        <f>E371*G371</f>
        <v>0</v>
      </c>
      <c r="J371" s="77"/>
      <c r="K371" s="97"/>
      <c r="L371" s="97"/>
    </row>
    <row r="372" spans="1:12" x14ac:dyDescent="0.65">
      <c r="A372" s="165"/>
      <c r="B372" s="165"/>
      <c r="C372" s="165"/>
      <c r="D372" s="165"/>
      <c r="E372" s="166"/>
      <c r="F372" s="166"/>
      <c r="G372" s="164"/>
      <c r="H372" s="164"/>
      <c r="I372" s="38">
        <f t="shared" ref="I372" si="45">E372*G372</f>
        <v>0</v>
      </c>
      <c r="J372" s="77"/>
      <c r="K372" s="97"/>
      <c r="L372" s="97"/>
    </row>
    <row r="373" spans="1:12" x14ac:dyDescent="0.65">
      <c r="A373" s="119" t="s">
        <v>8</v>
      </c>
      <c r="B373" s="119"/>
      <c r="C373" s="119"/>
      <c r="D373" s="119"/>
      <c r="E373" s="119"/>
      <c r="F373" s="119"/>
      <c r="G373" s="167">
        <f>SUM(G368:H372)</f>
        <v>0</v>
      </c>
      <c r="H373" s="167"/>
      <c r="I373" s="62">
        <f>SUM(I368:I372)</f>
        <v>0</v>
      </c>
      <c r="J373" s="106">
        <f>SUM(J368:J372)</f>
        <v>0</v>
      </c>
      <c r="K373" s="168"/>
      <c r="L373" s="97"/>
    </row>
    <row r="374" spans="1:12" x14ac:dyDescent="0.65">
      <c r="A374" s="32" t="s">
        <v>125</v>
      </c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spans="1:12" ht="64.2" customHeight="1" x14ac:dyDescent="0.65">
      <c r="A375" s="113" t="s">
        <v>7</v>
      </c>
      <c r="B375" s="113"/>
      <c r="C375" s="113"/>
      <c r="D375" s="113"/>
      <c r="E375" s="111" t="s">
        <v>63</v>
      </c>
      <c r="F375" s="111"/>
      <c r="G375" s="114" t="s">
        <v>54</v>
      </c>
      <c r="H375" s="114"/>
      <c r="I375" s="159" t="s">
        <v>11</v>
      </c>
      <c r="J375" s="160" t="s">
        <v>3</v>
      </c>
      <c r="K375" s="116"/>
      <c r="L375" s="116"/>
    </row>
    <row r="376" spans="1:12" x14ac:dyDescent="0.65">
      <c r="A376" s="161"/>
      <c r="B376" s="161"/>
      <c r="C376" s="161"/>
      <c r="D376" s="161"/>
      <c r="E376" s="162"/>
      <c r="F376" s="162"/>
      <c r="G376" s="163"/>
      <c r="H376" s="163"/>
      <c r="I376" s="38">
        <f>E376*G376</f>
        <v>0</v>
      </c>
      <c r="J376" s="77"/>
      <c r="K376" s="97"/>
      <c r="L376" s="97"/>
    </row>
    <row r="377" spans="1:12" x14ac:dyDescent="0.65">
      <c r="A377" s="161"/>
      <c r="B377" s="161"/>
      <c r="C377" s="161"/>
      <c r="D377" s="161"/>
      <c r="E377" s="162"/>
      <c r="F377" s="162"/>
      <c r="G377" s="163"/>
      <c r="H377" s="163"/>
      <c r="I377" s="38">
        <f>E377*G377</f>
        <v>0</v>
      </c>
      <c r="J377" s="77"/>
      <c r="K377" s="97"/>
      <c r="L377" s="97"/>
    </row>
    <row r="378" spans="1:12" x14ac:dyDescent="0.65">
      <c r="A378" s="161"/>
      <c r="B378" s="161"/>
      <c r="C378" s="161"/>
      <c r="D378" s="161"/>
      <c r="E378" s="162"/>
      <c r="F378" s="162"/>
      <c r="G378" s="163"/>
      <c r="H378" s="163"/>
      <c r="I378" s="38">
        <f t="shared" ref="I378:I380" si="46">E378*G378</f>
        <v>0</v>
      </c>
      <c r="J378" s="77"/>
      <c r="K378" s="97"/>
      <c r="L378" s="97"/>
    </row>
    <row r="379" spans="1:12" x14ac:dyDescent="0.65">
      <c r="A379" s="161"/>
      <c r="B379" s="161"/>
      <c r="C379" s="161"/>
      <c r="D379" s="161"/>
      <c r="E379" s="162"/>
      <c r="F379" s="162"/>
      <c r="G379" s="164"/>
      <c r="H379" s="164"/>
      <c r="I379" s="38">
        <f t="shared" si="46"/>
        <v>0</v>
      </c>
      <c r="J379" s="77"/>
      <c r="K379" s="97"/>
      <c r="L379" s="97"/>
    </row>
    <row r="380" spans="1:12" x14ac:dyDescent="0.65">
      <c r="A380" s="165"/>
      <c r="B380" s="165"/>
      <c r="C380" s="165"/>
      <c r="D380" s="165"/>
      <c r="E380" s="166"/>
      <c r="F380" s="166"/>
      <c r="G380" s="164"/>
      <c r="H380" s="164"/>
      <c r="I380" s="38">
        <f t="shared" si="46"/>
        <v>0</v>
      </c>
      <c r="J380" s="77"/>
      <c r="K380" s="97"/>
      <c r="L380" s="97"/>
    </row>
    <row r="381" spans="1:12" x14ac:dyDescent="0.65">
      <c r="A381" s="119" t="s">
        <v>9</v>
      </c>
      <c r="B381" s="119"/>
      <c r="C381" s="119"/>
      <c r="D381" s="119"/>
      <c r="E381" s="119"/>
      <c r="F381" s="119"/>
      <c r="G381" s="167">
        <f>SUM(G376:H380)</f>
        <v>0</v>
      </c>
      <c r="H381" s="167"/>
      <c r="I381" s="62">
        <f>SUM(I376:I380)</f>
        <v>0</v>
      </c>
      <c r="J381" s="106">
        <f>SUM(J376:J380)</f>
        <v>0</v>
      </c>
      <c r="K381" s="168"/>
      <c r="L381" s="97"/>
    </row>
    <row r="382" spans="1:12" x14ac:dyDescent="0.65">
      <c r="A382" s="32" t="s">
        <v>126</v>
      </c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spans="1:12" ht="64.2" customHeight="1" x14ac:dyDescent="0.65">
      <c r="A383" s="113" t="s">
        <v>7</v>
      </c>
      <c r="B383" s="113"/>
      <c r="C383" s="113"/>
      <c r="D383" s="113"/>
      <c r="E383" s="111" t="s">
        <v>63</v>
      </c>
      <c r="F383" s="111"/>
      <c r="G383" s="114" t="s">
        <v>54</v>
      </c>
      <c r="H383" s="114"/>
      <c r="I383" s="159" t="s">
        <v>11</v>
      </c>
      <c r="J383" s="160" t="s">
        <v>3</v>
      </c>
      <c r="K383" s="116"/>
      <c r="L383" s="116"/>
    </row>
    <row r="384" spans="1:12" x14ac:dyDescent="0.65">
      <c r="A384" s="161"/>
      <c r="B384" s="161"/>
      <c r="C384" s="161"/>
      <c r="D384" s="161"/>
      <c r="E384" s="162"/>
      <c r="F384" s="162"/>
      <c r="G384" s="163"/>
      <c r="H384" s="163"/>
      <c r="I384" s="38">
        <f>E384*G384</f>
        <v>0</v>
      </c>
      <c r="J384" s="77"/>
      <c r="K384" s="97"/>
      <c r="L384" s="97"/>
    </row>
    <row r="385" spans="1:12" x14ac:dyDescent="0.65">
      <c r="A385" s="161"/>
      <c r="B385" s="161"/>
      <c r="C385" s="161"/>
      <c r="D385" s="161"/>
      <c r="E385" s="162"/>
      <c r="F385" s="162"/>
      <c r="G385" s="163"/>
      <c r="H385" s="163"/>
      <c r="I385" s="38">
        <f>E385*G385</f>
        <v>0</v>
      </c>
      <c r="J385" s="77"/>
      <c r="K385" s="97"/>
      <c r="L385" s="97"/>
    </row>
    <row r="386" spans="1:12" x14ac:dyDescent="0.65">
      <c r="A386" s="161"/>
      <c r="B386" s="161"/>
      <c r="C386" s="161"/>
      <c r="D386" s="161"/>
      <c r="E386" s="162"/>
      <c r="F386" s="162"/>
      <c r="G386" s="163"/>
      <c r="H386" s="163"/>
      <c r="I386" s="38">
        <f t="shared" ref="I386:I388" si="47">E386*G386</f>
        <v>0</v>
      </c>
      <c r="J386" s="77"/>
      <c r="K386" s="97"/>
      <c r="L386" s="97"/>
    </row>
    <row r="387" spans="1:12" x14ac:dyDescent="0.65">
      <c r="A387" s="161"/>
      <c r="B387" s="161"/>
      <c r="C387" s="161"/>
      <c r="D387" s="161"/>
      <c r="E387" s="162"/>
      <c r="F387" s="162"/>
      <c r="G387" s="164"/>
      <c r="H387" s="164"/>
      <c r="I387" s="38">
        <f t="shared" si="47"/>
        <v>0</v>
      </c>
      <c r="J387" s="77"/>
      <c r="K387" s="97"/>
      <c r="L387" s="97"/>
    </row>
    <row r="388" spans="1:12" x14ac:dyDescent="0.65">
      <c r="A388" s="165"/>
      <c r="B388" s="165"/>
      <c r="C388" s="165"/>
      <c r="D388" s="165"/>
      <c r="E388" s="166"/>
      <c r="F388" s="166"/>
      <c r="G388" s="164"/>
      <c r="H388" s="164"/>
      <c r="I388" s="38">
        <f t="shared" si="47"/>
        <v>0</v>
      </c>
      <c r="J388" s="77"/>
      <c r="K388" s="97"/>
      <c r="L388" s="97"/>
    </row>
    <row r="389" spans="1:12" x14ac:dyDescent="0.65">
      <c r="A389" s="119" t="s">
        <v>81</v>
      </c>
      <c r="B389" s="119"/>
      <c r="C389" s="119"/>
      <c r="D389" s="119"/>
      <c r="E389" s="119"/>
      <c r="F389" s="119"/>
      <c r="G389" s="167">
        <f>SUM(G384:H388)</f>
        <v>0</v>
      </c>
      <c r="H389" s="167"/>
      <c r="I389" s="62">
        <f>SUM(I384:I388)</f>
        <v>0</v>
      </c>
      <c r="J389" s="106">
        <f>SUM(J384:J388)</f>
        <v>0</v>
      </c>
      <c r="K389" s="168"/>
      <c r="L389" s="97"/>
    </row>
    <row r="390" spans="1:12" x14ac:dyDescent="0.65">
      <c r="A390" s="169" t="s">
        <v>46</v>
      </c>
      <c r="B390" s="169"/>
      <c r="C390" s="169"/>
      <c r="D390" s="169"/>
      <c r="E390" s="169"/>
      <c r="F390" s="169"/>
      <c r="G390" s="169"/>
      <c r="H390" s="169"/>
      <c r="I390" s="62">
        <f>I373+I381+I389</f>
        <v>0</v>
      </c>
      <c r="J390" s="106">
        <f>+J373+J381</f>
        <v>0</v>
      </c>
      <c r="K390" s="97"/>
      <c r="L390" s="170"/>
    </row>
    <row r="391" spans="1:12" x14ac:dyDescent="0.65">
      <c r="A391" s="64" t="s">
        <v>103</v>
      </c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6"/>
    </row>
    <row r="392" spans="1:12" ht="68.400000000000006" x14ac:dyDescent="0.65">
      <c r="A392" s="171" t="s">
        <v>5</v>
      </c>
      <c r="B392" s="172"/>
      <c r="C392" s="172"/>
      <c r="D392" s="173"/>
      <c r="E392" s="111" t="s">
        <v>72</v>
      </c>
      <c r="F392" s="111"/>
      <c r="G392" s="114" t="s">
        <v>54</v>
      </c>
      <c r="H392" s="114"/>
      <c r="I392" s="159" t="s">
        <v>11</v>
      </c>
      <c r="J392" s="160" t="s">
        <v>3</v>
      </c>
      <c r="K392" s="97"/>
      <c r="L392" s="170"/>
    </row>
    <row r="393" spans="1:12" x14ac:dyDescent="0.65">
      <c r="A393" s="161" t="s">
        <v>124</v>
      </c>
      <c r="B393" s="161"/>
      <c r="C393" s="161"/>
      <c r="D393" s="161"/>
      <c r="E393" s="162"/>
      <c r="F393" s="162"/>
      <c r="G393" s="163"/>
      <c r="H393" s="163"/>
      <c r="I393" s="174">
        <f>E393*G393*6</f>
        <v>0</v>
      </c>
      <c r="J393" s="106"/>
      <c r="K393" s="97"/>
      <c r="L393" s="170"/>
    </row>
    <row r="394" spans="1:12" x14ac:dyDescent="0.65">
      <c r="A394" s="161" t="s">
        <v>125</v>
      </c>
      <c r="B394" s="161"/>
      <c r="C394" s="161"/>
      <c r="D394" s="161"/>
      <c r="E394" s="162"/>
      <c r="F394" s="162"/>
      <c r="G394" s="163"/>
      <c r="H394" s="163"/>
      <c r="I394" s="174">
        <f>E394*G394*6</f>
        <v>0</v>
      </c>
      <c r="J394" s="106"/>
      <c r="K394" s="97"/>
      <c r="L394" s="170"/>
    </row>
    <row r="395" spans="1:12" x14ac:dyDescent="0.65">
      <c r="A395" s="169" t="s">
        <v>64</v>
      </c>
      <c r="B395" s="169"/>
      <c r="C395" s="169"/>
      <c r="D395" s="169"/>
      <c r="E395" s="169"/>
      <c r="F395" s="169"/>
      <c r="G395" s="169"/>
      <c r="H395" s="169"/>
      <c r="I395" s="174">
        <f>I393+I394</f>
        <v>0</v>
      </c>
      <c r="J395" s="174">
        <f>J393+J394</f>
        <v>0</v>
      </c>
      <c r="K395" s="97"/>
      <c r="L395" s="170"/>
    </row>
    <row r="396" spans="1:12" x14ac:dyDescent="0.65">
      <c r="A396" s="175" t="s">
        <v>65</v>
      </c>
      <c r="B396" s="176"/>
      <c r="C396" s="176"/>
      <c r="D396" s="176"/>
      <c r="E396" s="176"/>
      <c r="F396" s="176"/>
      <c r="G396" s="176"/>
      <c r="H396" s="177"/>
      <c r="I396" s="174">
        <f>I364+I390+I395</f>
        <v>0</v>
      </c>
      <c r="J396" s="106">
        <f>J390+J363+J395</f>
        <v>0</v>
      </c>
      <c r="K396" s="97"/>
      <c r="L396" s="170"/>
    </row>
    <row r="397" spans="1:12" ht="68.400000000000006" x14ac:dyDescent="0.65">
      <c r="A397" s="178" t="s">
        <v>104</v>
      </c>
      <c r="B397" s="178"/>
      <c r="C397" s="178"/>
      <c r="D397" s="178"/>
      <c r="E397" s="178"/>
      <c r="F397" s="178"/>
      <c r="G397" s="178"/>
      <c r="H397" s="178"/>
      <c r="I397" s="179" t="s">
        <v>11</v>
      </c>
      <c r="J397" s="179" t="s">
        <v>3</v>
      </c>
      <c r="K397" s="170"/>
      <c r="L397" s="97"/>
    </row>
    <row r="398" spans="1:12" x14ac:dyDescent="0.65">
      <c r="A398" s="161" t="s">
        <v>127</v>
      </c>
      <c r="B398" s="161"/>
      <c r="C398" s="161"/>
      <c r="D398" s="161"/>
      <c r="E398" s="161"/>
      <c r="F398" s="161"/>
      <c r="G398" s="161"/>
      <c r="H398" s="161"/>
      <c r="I398" s="51"/>
      <c r="J398" s="106"/>
      <c r="K398" s="88"/>
      <c r="L398" s="97"/>
    </row>
    <row r="399" spans="1:12" x14ac:dyDescent="0.65">
      <c r="A399" s="180" t="s">
        <v>128</v>
      </c>
      <c r="B399" s="180"/>
      <c r="C399" s="180"/>
      <c r="D399" s="180"/>
      <c r="E399" s="180"/>
      <c r="F399" s="180"/>
      <c r="G399" s="180"/>
      <c r="H399" s="180"/>
      <c r="I399" s="181"/>
      <c r="J399" s="182"/>
      <c r="K399" s="183"/>
      <c r="L399" s="184"/>
    </row>
    <row r="400" spans="1:12" x14ac:dyDescent="0.65">
      <c r="A400" s="185" t="s">
        <v>56</v>
      </c>
      <c r="B400" s="185"/>
      <c r="C400" s="185"/>
      <c r="D400" s="185"/>
      <c r="E400" s="185"/>
      <c r="F400" s="185"/>
      <c r="G400" s="185"/>
      <c r="H400" s="185"/>
      <c r="I400" s="186">
        <f>SUM(I398:I399)</f>
        <v>0</v>
      </c>
      <c r="J400" s="187">
        <f>SUM(J398:J399)</f>
        <v>0</v>
      </c>
      <c r="K400" s="188"/>
      <c r="L400" s="189"/>
    </row>
    <row r="401" spans="1:12" ht="23.4" thickBot="1" x14ac:dyDescent="0.7">
      <c r="A401" s="190" t="s">
        <v>20</v>
      </c>
      <c r="B401" s="190"/>
      <c r="C401" s="190"/>
      <c r="D401" s="190"/>
      <c r="E401" s="190"/>
      <c r="F401" s="190"/>
      <c r="G401" s="190"/>
      <c r="H401" s="190"/>
      <c r="I401" s="191">
        <f>I396+I400</f>
        <v>0</v>
      </c>
      <c r="J401" s="192">
        <f>J400+J396</f>
        <v>0</v>
      </c>
      <c r="K401" s="193"/>
      <c r="L401" s="194"/>
    </row>
    <row r="402" spans="1:12" ht="23.4" thickTop="1" x14ac:dyDescent="0.65"/>
    <row r="403" spans="1:12" x14ac:dyDescent="0.65">
      <c r="D403" s="195" t="s">
        <v>24</v>
      </c>
      <c r="E403" s="196"/>
      <c r="F403" s="196"/>
      <c r="G403" s="197"/>
      <c r="H403" s="197"/>
      <c r="I403" s="198"/>
    </row>
    <row r="404" spans="1:12" ht="10.95" customHeight="1" x14ac:dyDescent="0.65">
      <c r="D404" s="199"/>
      <c r="E404" s="200"/>
      <c r="F404" s="200"/>
      <c r="G404" s="201"/>
      <c r="H404" s="201"/>
      <c r="I404" s="202"/>
    </row>
    <row r="405" spans="1:12" ht="159.6" x14ac:dyDescent="0.65">
      <c r="D405" s="203" t="s">
        <v>23</v>
      </c>
      <c r="E405" s="204" t="s">
        <v>66</v>
      </c>
      <c r="F405" s="205" t="s">
        <v>67</v>
      </c>
      <c r="G405" s="204" t="s">
        <v>68</v>
      </c>
      <c r="H405" s="205" t="s">
        <v>48</v>
      </c>
      <c r="I405" s="206" t="s">
        <v>29</v>
      </c>
    </row>
    <row r="406" spans="1:12" x14ac:dyDescent="0.65">
      <c r="D406" s="207" t="s">
        <v>30</v>
      </c>
      <c r="E406" s="208">
        <f>B16</f>
        <v>0</v>
      </c>
      <c r="F406" s="209">
        <f>B23</f>
        <v>0</v>
      </c>
      <c r="G406" s="208">
        <f>B13</f>
        <v>0</v>
      </c>
      <c r="H406" s="209">
        <f>B27</f>
        <v>0</v>
      </c>
      <c r="I406" s="208">
        <f>SUM(E406:H406)</f>
        <v>0</v>
      </c>
    </row>
    <row r="407" spans="1:12" x14ac:dyDescent="0.65">
      <c r="D407" s="207" t="s">
        <v>31</v>
      </c>
      <c r="E407" s="208">
        <f>B17-E408</f>
        <v>0</v>
      </c>
      <c r="F407" s="209">
        <f>B25+B24</f>
        <v>0</v>
      </c>
      <c r="G407" s="208">
        <f>B14</f>
        <v>0</v>
      </c>
      <c r="H407" s="209">
        <f>B28</f>
        <v>0</v>
      </c>
      <c r="I407" s="208">
        <f>SUM(E407:H407)</f>
        <v>0</v>
      </c>
    </row>
    <row r="408" spans="1:12" x14ac:dyDescent="0.65">
      <c r="D408" s="207" t="s">
        <v>32</v>
      </c>
      <c r="E408" s="208">
        <f>$D$15*10/100</f>
        <v>0</v>
      </c>
      <c r="F408" s="209">
        <v>0</v>
      </c>
      <c r="G408" s="208">
        <v>0</v>
      </c>
      <c r="H408" s="209">
        <v>0</v>
      </c>
      <c r="I408" s="208">
        <f>SUM(E408:H408)</f>
        <v>0</v>
      </c>
    </row>
    <row r="409" spans="1:12" ht="23.4" thickBot="1" x14ac:dyDescent="0.7">
      <c r="D409" s="210" t="s">
        <v>29</v>
      </c>
      <c r="E409" s="211">
        <f t="shared" ref="E409:F409" si="48">SUM(E406:E408)</f>
        <v>0</v>
      </c>
      <c r="F409" s="212">
        <f t="shared" si="48"/>
        <v>0</v>
      </c>
      <c r="G409" s="211">
        <f>SUM(G406:G408)</f>
        <v>0</v>
      </c>
      <c r="H409" s="212">
        <f t="shared" ref="H409" si="49">SUM(H406:H408)</f>
        <v>0</v>
      </c>
      <c r="I409" s="211">
        <f>SUM(I406:I408)</f>
        <v>0</v>
      </c>
    </row>
    <row r="410" spans="1:12" ht="23.4" thickTop="1" x14ac:dyDescent="0.65"/>
    <row r="413" spans="1:12" x14ac:dyDescent="0.65">
      <c r="A413" s="24" t="s">
        <v>44</v>
      </c>
      <c r="B413" s="24"/>
      <c r="C413" s="24"/>
      <c r="D413" s="24"/>
      <c r="E413" s="213"/>
      <c r="F413" s="24" t="s">
        <v>45</v>
      </c>
      <c r="G413" s="24"/>
      <c r="H413" s="24"/>
      <c r="I413" s="24"/>
      <c r="J413" s="24"/>
      <c r="K413" s="213"/>
    </row>
    <row r="414" spans="1:12" x14ac:dyDescent="0.65">
      <c r="A414" s="24" t="s">
        <v>22</v>
      </c>
      <c r="B414" s="24"/>
      <c r="C414" s="24"/>
      <c r="D414" s="24"/>
      <c r="E414" s="213"/>
      <c r="F414" s="24" t="s">
        <v>21</v>
      </c>
      <c r="G414" s="24"/>
      <c r="H414" s="24"/>
      <c r="I414" s="24"/>
      <c r="J414" s="24"/>
      <c r="K414" s="213"/>
    </row>
  </sheetData>
  <mergeCells count="432">
    <mergeCell ref="A297:H297"/>
    <mergeCell ref="A352:D352"/>
    <mergeCell ref="A362:H362"/>
    <mergeCell ref="A363:H363"/>
    <mergeCell ref="A364:H364"/>
    <mergeCell ref="A353:D353"/>
    <mergeCell ref="A354:D354"/>
    <mergeCell ref="A355:D355"/>
    <mergeCell ref="A356:D356"/>
    <mergeCell ref="A357:D357"/>
    <mergeCell ref="A358:D358"/>
    <mergeCell ref="A359:D359"/>
    <mergeCell ref="A360:D360"/>
    <mergeCell ref="A361:D361"/>
    <mergeCell ref="A343:D343"/>
    <mergeCell ref="A344:D344"/>
    <mergeCell ref="A345:D345"/>
    <mergeCell ref="A346:D346"/>
    <mergeCell ref="A347:D347"/>
    <mergeCell ref="A348:D348"/>
    <mergeCell ref="A349:D349"/>
    <mergeCell ref="A350:D350"/>
    <mergeCell ref="A351:D351"/>
    <mergeCell ref="A334:D334"/>
    <mergeCell ref="A335:D335"/>
    <mergeCell ref="A336:D336"/>
    <mergeCell ref="A337:D337"/>
    <mergeCell ref="A338:D338"/>
    <mergeCell ref="A339:D339"/>
    <mergeCell ref="A340:D340"/>
    <mergeCell ref="A341:D341"/>
    <mergeCell ref="A342:D342"/>
    <mergeCell ref="A325:D325"/>
    <mergeCell ref="A326:D326"/>
    <mergeCell ref="A327:D327"/>
    <mergeCell ref="A328:D328"/>
    <mergeCell ref="A329:D329"/>
    <mergeCell ref="A330:H330"/>
    <mergeCell ref="A331:L331"/>
    <mergeCell ref="A332:D332"/>
    <mergeCell ref="A333:D333"/>
    <mergeCell ref="A316:D316"/>
    <mergeCell ref="A317:D317"/>
    <mergeCell ref="A318:D318"/>
    <mergeCell ref="A319:D319"/>
    <mergeCell ref="A320:D320"/>
    <mergeCell ref="A321:D321"/>
    <mergeCell ref="A322:D322"/>
    <mergeCell ref="A323:D323"/>
    <mergeCell ref="A324:D324"/>
    <mergeCell ref="A307:D307"/>
    <mergeCell ref="A308:D308"/>
    <mergeCell ref="A309:D309"/>
    <mergeCell ref="A310:D310"/>
    <mergeCell ref="A311:D311"/>
    <mergeCell ref="A312:D312"/>
    <mergeCell ref="A313:D313"/>
    <mergeCell ref="A314:D314"/>
    <mergeCell ref="A315:D315"/>
    <mergeCell ref="A298:L298"/>
    <mergeCell ref="A299:L299"/>
    <mergeCell ref="A300:D300"/>
    <mergeCell ref="A301:D301"/>
    <mergeCell ref="A302:D302"/>
    <mergeCell ref="A303:D303"/>
    <mergeCell ref="A304:D304"/>
    <mergeCell ref="A305:D305"/>
    <mergeCell ref="A306:D306"/>
    <mergeCell ref="A395:H395"/>
    <mergeCell ref="A396:H396"/>
    <mergeCell ref="A381:F381"/>
    <mergeCell ref="G381:H381"/>
    <mergeCell ref="A378:D378"/>
    <mergeCell ref="E378:F378"/>
    <mergeCell ref="G378:H378"/>
    <mergeCell ref="A379:D379"/>
    <mergeCell ref="E379:F379"/>
    <mergeCell ref="G379:H379"/>
    <mergeCell ref="A380:D380"/>
    <mergeCell ref="E380:F380"/>
    <mergeCell ref="G380:H380"/>
    <mergeCell ref="A393:D393"/>
    <mergeCell ref="A392:D392"/>
    <mergeCell ref="E392:F392"/>
    <mergeCell ref="G392:H392"/>
    <mergeCell ref="E393:F393"/>
    <mergeCell ref="G393:H393"/>
    <mergeCell ref="A391:L391"/>
    <mergeCell ref="A394:D394"/>
    <mergeCell ref="E394:F394"/>
    <mergeCell ref="G394:H394"/>
    <mergeCell ref="A390:H390"/>
    <mergeCell ref="A374:L374"/>
    <mergeCell ref="A375:D375"/>
    <mergeCell ref="E375:F375"/>
    <mergeCell ref="G375:H375"/>
    <mergeCell ref="A376:D376"/>
    <mergeCell ref="E376:F376"/>
    <mergeCell ref="G376:H376"/>
    <mergeCell ref="A377:D377"/>
    <mergeCell ref="E377:F377"/>
    <mergeCell ref="G377:H377"/>
    <mergeCell ref="A256:D256"/>
    <mergeCell ref="A265:L265"/>
    <mergeCell ref="A245:D245"/>
    <mergeCell ref="A249:D249"/>
    <mergeCell ref="A258:D258"/>
    <mergeCell ref="A259:D259"/>
    <mergeCell ref="A260:D260"/>
    <mergeCell ref="A261:D261"/>
    <mergeCell ref="A262:D262"/>
    <mergeCell ref="A263:D263"/>
    <mergeCell ref="A39:L39"/>
    <mergeCell ref="A264:H264"/>
    <mergeCell ref="A49:D49"/>
    <mergeCell ref="A67:D67"/>
    <mergeCell ref="A250:D250"/>
    <mergeCell ref="A172:L172"/>
    <mergeCell ref="A173:L173"/>
    <mergeCell ref="A204:H204"/>
    <mergeCell ref="A174:D174"/>
    <mergeCell ref="A40:D40"/>
    <mergeCell ref="A41:D41"/>
    <mergeCell ref="A42:D42"/>
    <mergeCell ref="A124:D124"/>
    <mergeCell ref="A125:D125"/>
    <mergeCell ref="A70:H70"/>
    <mergeCell ref="A102:H102"/>
    <mergeCell ref="A252:D252"/>
    <mergeCell ref="A253:D253"/>
    <mergeCell ref="A235:D235"/>
    <mergeCell ref="A251:D251"/>
    <mergeCell ref="A240:D240"/>
    <mergeCell ref="A241:D241"/>
    <mergeCell ref="A237:H237"/>
    <mergeCell ref="A238:L238"/>
    <mergeCell ref="A2:J2"/>
    <mergeCell ref="A3:J3"/>
    <mergeCell ref="K34:L34"/>
    <mergeCell ref="A35:D36"/>
    <mergeCell ref="E35:E36"/>
    <mergeCell ref="F35:F36"/>
    <mergeCell ref="G35:G36"/>
    <mergeCell ref="H35:H36"/>
    <mergeCell ref="I35:I36"/>
    <mergeCell ref="J35:J36"/>
    <mergeCell ref="K35:L35"/>
    <mergeCell ref="H6:J6"/>
    <mergeCell ref="A367:D367"/>
    <mergeCell ref="E367:F367"/>
    <mergeCell ref="G367:H367"/>
    <mergeCell ref="A368:D368"/>
    <mergeCell ref="E368:F368"/>
    <mergeCell ref="G368:H368"/>
    <mergeCell ref="A37:L37"/>
    <mergeCell ref="A38:L38"/>
    <mergeCell ref="A218:D218"/>
    <mergeCell ref="A213:D213"/>
    <mergeCell ref="A223:D223"/>
    <mergeCell ref="A43:D43"/>
    <mergeCell ref="A44:D44"/>
    <mergeCell ref="A48:D48"/>
    <mergeCell ref="A50:D50"/>
    <mergeCell ref="A138:D138"/>
    <mergeCell ref="A97:D97"/>
    <mergeCell ref="A101:D101"/>
    <mergeCell ref="A144:D144"/>
    <mergeCell ref="A136:H136"/>
    <mergeCell ref="A135:D135"/>
    <mergeCell ref="A143:D143"/>
    <mergeCell ref="A139:D139"/>
    <mergeCell ref="A54:D54"/>
    <mergeCell ref="A413:D413"/>
    <mergeCell ref="F413:J413"/>
    <mergeCell ref="A414:D414"/>
    <mergeCell ref="F414:J414"/>
    <mergeCell ref="A397:H397"/>
    <mergeCell ref="A398:H398"/>
    <mergeCell ref="A399:H399"/>
    <mergeCell ref="A400:H400"/>
    <mergeCell ref="A401:H401"/>
    <mergeCell ref="A119:D119"/>
    <mergeCell ref="A137:L137"/>
    <mergeCell ref="A168:H168"/>
    <mergeCell ref="A107:D107"/>
    <mergeCell ref="A108:D108"/>
    <mergeCell ref="A112:D112"/>
    <mergeCell ref="A113:D113"/>
    <mergeCell ref="A117:D117"/>
    <mergeCell ref="A118:D118"/>
    <mergeCell ref="A162:D162"/>
    <mergeCell ref="A140:D140"/>
    <mergeCell ref="A141:D141"/>
    <mergeCell ref="A142:D142"/>
    <mergeCell ref="A121:D121"/>
    <mergeCell ref="A122:D122"/>
    <mergeCell ref="A129:D129"/>
    <mergeCell ref="A126:D126"/>
    <mergeCell ref="A127:D127"/>
    <mergeCell ref="A128:D128"/>
    <mergeCell ref="A132:D132"/>
    <mergeCell ref="A133:D133"/>
    <mergeCell ref="A134:D134"/>
    <mergeCell ref="A154:D154"/>
    <mergeCell ref="A158:D158"/>
    <mergeCell ref="G373:H373"/>
    <mergeCell ref="E371:F371"/>
    <mergeCell ref="G371:H371"/>
    <mergeCell ref="A372:D372"/>
    <mergeCell ref="A191:D191"/>
    <mergeCell ref="A192:D192"/>
    <mergeCell ref="E372:F372"/>
    <mergeCell ref="G372:H372"/>
    <mergeCell ref="A373:F373"/>
    <mergeCell ref="A371:D371"/>
    <mergeCell ref="A365:L365"/>
    <mergeCell ref="A366:L366"/>
    <mergeCell ref="A296:H296"/>
    <mergeCell ref="A369:D369"/>
    <mergeCell ref="E369:F369"/>
    <mergeCell ref="G369:H369"/>
    <mergeCell ref="A370:D370"/>
    <mergeCell ref="E370:F370"/>
    <mergeCell ref="G370:H370"/>
    <mergeCell ref="A289:D289"/>
    <mergeCell ref="A272:D272"/>
    <mergeCell ref="A273:D273"/>
    <mergeCell ref="A277:D277"/>
    <mergeCell ref="A295:D295"/>
    <mergeCell ref="K170:L170"/>
    <mergeCell ref="A145:D145"/>
    <mergeCell ref="A149:D149"/>
    <mergeCell ref="A150:D150"/>
    <mergeCell ref="A151:D151"/>
    <mergeCell ref="A155:D155"/>
    <mergeCell ref="A170:D171"/>
    <mergeCell ref="E170:E171"/>
    <mergeCell ref="F170:F171"/>
    <mergeCell ref="A169:H169"/>
    <mergeCell ref="J170:J171"/>
    <mergeCell ref="H170:H171"/>
    <mergeCell ref="I170:I171"/>
    <mergeCell ref="G170:G171"/>
    <mergeCell ref="A163:D163"/>
    <mergeCell ref="A167:D167"/>
    <mergeCell ref="A156:D156"/>
    <mergeCell ref="A157:D157"/>
    <mergeCell ref="A161:D161"/>
    <mergeCell ref="A146:D146"/>
    <mergeCell ref="A147:D147"/>
    <mergeCell ref="A148:D148"/>
    <mergeCell ref="A152:D152"/>
    <mergeCell ref="A153:D153"/>
    <mergeCell ref="A292:D292"/>
    <mergeCell ref="A293:D293"/>
    <mergeCell ref="A294:D294"/>
    <mergeCell ref="A230:D230"/>
    <mergeCell ref="A247:D247"/>
    <mergeCell ref="A248:D248"/>
    <mergeCell ref="A271:D271"/>
    <mergeCell ref="A257:D257"/>
    <mergeCell ref="A203:D203"/>
    <mergeCell ref="A219:D219"/>
    <mergeCell ref="A267:D267"/>
    <mergeCell ref="A266:D266"/>
    <mergeCell ref="A254:D254"/>
    <mergeCell ref="A255:D255"/>
    <mergeCell ref="A279:D279"/>
    <mergeCell ref="A283:D283"/>
    <mergeCell ref="A284:D284"/>
    <mergeCell ref="A285:D285"/>
    <mergeCell ref="A291:D291"/>
    <mergeCell ref="A290:D290"/>
    <mergeCell ref="A278:D278"/>
    <mergeCell ref="A286:D286"/>
    <mergeCell ref="A287:D287"/>
    <mergeCell ref="A288:D288"/>
    <mergeCell ref="A45:D45"/>
    <mergeCell ref="A46:D46"/>
    <mergeCell ref="A47:D47"/>
    <mergeCell ref="A51:D51"/>
    <mergeCell ref="A52:D52"/>
    <mergeCell ref="A53:D53"/>
    <mergeCell ref="A57:D57"/>
    <mergeCell ref="A58:D58"/>
    <mergeCell ref="A224:D224"/>
    <mergeCell ref="A196:D196"/>
    <mergeCell ref="A197:D197"/>
    <mergeCell ref="A198:D198"/>
    <mergeCell ref="A175:D175"/>
    <mergeCell ref="A179:D179"/>
    <mergeCell ref="A180:D180"/>
    <mergeCell ref="A181:D181"/>
    <mergeCell ref="A185:D185"/>
    <mergeCell ref="A186:D186"/>
    <mergeCell ref="A187:D187"/>
    <mergeCell ref="A123:D123"/>
    <mergeCell ref="A130:D130"/>
    <mergeCell ref="A131:D131"/>
    <mergeCell ref="A103:H103"/>
    <mergeCell ref="A120:D120"/>
    <mergeCell ref="A84:D84"/>
    <mergeCell ref="A85:D85"/>
    <mergeCell ref="A89:D89"/>
    <mergeCell ref="A90:D90"/>
    <mergeCell ref="A91:D91"/>
    <mergeCell ref="A59:D59"/>
    <mergeCell ref="A63:D63"/>
    <mergeCell ref="A64:D64"/>
    <mergeCell ref="A65:D65"/>
    <mergeCell ref="A69:D69"/>
    <mergeCell ref="A72:D72"/>
    <mergeCell ref="A73:D73"/>
    <mergeCell ref="A71:L71"/>
    <mergeCell ref="A66:D66"/>
    <mergeCell ref="A95:D95"/>
    <mergeCell ref="A96:D96"/>
    <mergeCell ref="A55:D55"/>
    <mergeCell ref="A56:D56"/>
    <mergeCell ref="A60:D60"/>
    <mergeCell ref="A61:D61"/>
    <mergeCell ref="A62:D62"/>
    <mergeCell ref="A68:D68"/>
    <mergeCell ref="A74:D74"/>
    <mergeCell ref="A75:D75"/>
    <mergeCell ref="A76:D76"/>
    <mergeCell ref="A80:D80"/>
    <mergeCell ref="A81:D81"/>
    <mergeCell ref="A82:D82"/>
    <mergeCell ref="A86:D86"/>
    <mergeCell ref="A87:D87"/>
    <mergeCell ref="A88:D88"/>
    <mergeCell ref="A92:D92"/>
    <mergeCell ref="A93:D93"/>
    <mergeCell ref="A94:D94"/>
    <mergeCell ref="A77:D77"/>
    <mergeCell ref="A78:D78"/>
    <mergeCell ref="A79:D79"/>
    <mergeCell ref="A83:D83"/>
    <mergeCell ref="A98:D98"/>
    <mergeCell ref="A99:D99"/>
    <mergeCell ref="A100:D100"/>
    <mergeCell ref="A110:D110"/>
    <mergeCell ref="A111:D111"/>
    <mergeCell ref="A109:D109"/>
    <mergeCell ref="A114:D114"/>
    <mergeCell ref="A115:D115"/>
    <mergeCell ref="A116:D116"/>
    <mergeCell ref="A106:D106"/>
    <mergeCell ref="A104:L104"/>
    <mergeCell ref="A105:L105"/>
    <mergeCell ref="A159:D159"/>
    <mergeCell ref="A160:D160"/>
    <mergeCell ref="A164:D164"/>
    <mergeCell ref="A165:D165"/>
    <mergeCell ref="A166:D166"/>
    <mergeCell ref="A382:L382"/>
    <mergeCell ref="A383:D383"/>
    <mergeCell ref="E383:F383"/>
    <mergeCell ref="G383:H383"/>
    <mergeCell ref="A281:D281"/>
    <mergeCell ref="A282:D282"/>
    <mergeCell ref="A199:D199"/>
    <mergeCell ref="A246:D246"/>
    <mergeCell ref="A229:D229"/>
    <mergeCell ref="A205:L205"/>
    <mergeCell ref="A236:H236"/>
    <mergeCell ref="A231:D231"/>
    <mergeCell ref="A206:D206"/>
    <mergeCell ref="A207:D207"/>
    <mergeCell ref="A211:D211"/>
    <mergeCell ref="A212:D212"/>
    <mergeCell ref="A217:D217"/>
    <mergeCell ref="A225:D225"/>
    <mergeCell ref="A239:L239"/>
    <mergeCell ref="A384:D384"/>
    <mergeCell ref="E384:F384"/>
    <mergeCell ref="G384:H384"/>
    <mergeCell ref="A215:D215"/>
    <mergeCell ref="A216:D216"/>
    <mergeCell ref="A220:D220"/>
    <mergeCell ref="A221:D221"/>
    <mergeCell ref="A222:D222"/>
    <mergeCell ref="A226:D226"/>
    <mergeCell ref="A227:D227"/>
    <mergeCell ref="A228:D228"/>
    <mergeCell ref="A232:D232"/>
    <mergeCell ref="A233:D233"/>
    <mergeCell ref="A234:D234"/>
    <mergeCell ref="A242:D242"/>
    <mergeCell ref="A243:D243"/>
    <mergeCell ref="A244:D244"/>
    <mergeCell ref="A268:D268"/>
    <mergeCell ref="A269:D269"/>
    <mergeCell ref="A270:D270"/>
    <mergeCell ref="A274:D274"/>
    <mergeCell ref="A275:D275"/>
    <mergeCell ref="A276:D276"/>
    <mergeCell ref="A280:D280"/>
    <mergeCell ref="A385:D385"/>
    <mergeCell ref="E385:F385"/>
    <mergeCell ref="G385:H385"/>
    <mergeCell ref="A386:D386"/>
    <mergeCell ref="E386:F386"/>
    <mergeCell ref="G386:H386"/>
    <mergeCell ref="A387:D387"/>
    <mergeCell ref="E387:F387"/>
    <mergeCell ref="G387:H387"/>
    <mergeCell ref="A388:D388"/>
    <mergeCell ref="E388:F388"/>
    <mergeCell ref="G388:H388"/>
    <mergeCell ref="A389:F389"/>
    <mergeCell ref="G389:H389"/>
    <mergeCell ref="A176:D176"/>
    <mergeCell ref="A177:D177"/>
    <mergeCell ref="A178:D178"/>
    <mergeCell ref="A182:D182"/>
    <mergeCell ref="A183:D183"/>
    <mergeCell ref="A184:D184"/>
    <mergeCell ref="A188:D188"/>
    <mergeCell ref="A189:D189"/>
    <mergeCell ref="A190:D190"/>
    <mergeCell ref="A193:D193"/>
    <mergeCell ref="A194:D194"/>
    <mergeCell ref="A195:D195"/>
    <mergeCell ref="A200:D200"/>
    <mergeCell ref="A201:D201"/>
    <mergeCell ref="A202:D202"/>
    <mergeCell ref="A208:D208"/>
    <mergeCell ref="A209:D209"/>
    <mergeCell ref="A210:D210"/>
    <mergeCell ref="A214:D2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fitToHeight="5" orientation="portrait" r:id="rId1"/>
  <rowBreaks count="3" manualBreakCount="3">
    <brk id="77" max="9" man="1"/>
    <brk id="185" max="9" man="1"/>
    <brk id="289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8"/>
  <sheetViews>
    <sheetView zoomScale="85" zoomScaleNormal="85" workbookViewId="0">
      <selection activeCell="C7" sqref="C7"/>
    </sheetView>
  </sheetViews>
  <sheetFormatPr defaultColWidth="8.77734375" defaultRowHeight="22.8" x14ac:dyDescent="0.65"/>
  <cols>
    <col min="1" max="1" width="16.88671875" style="1" customWidth="1"/>
    <col min="2" max="5" width="22.109375" style="1" customWidth="1"/>
    <col min="6" max="6" width="24.77734375" style="1" customWidth="1"/>
    <col min="7" max="7" width="9.44140625" style="1" customWidth="1"/>
    <col min="8" max="16384" width="8.77734375" style="1"/>
  </cols>
  <sheetData>
    <row r="2" spans="1:7" ht="22.95" customHeight="1" x14ac:dyDescent="0.65">
      <c r="A2" s="225" t="s">
        <v>24</v>
      </c>
      <c r="B2" s="225"/>
      <c r="C2" s="225"/>
      <c r="D2" s="225"/>
      <c r="E2" s="225"/>
      <c r="F2" s="225"/>
    </row>
    <row r="3" spans="1:7" ht="15" customHeight="1" x14ac:dyDescent="0.65">
      <c r="A3" s="213"/>
      <c r="B3" s="213"/>
      <c r="C3" s="213"/>
      <c r="D3" s="213"/>
      <c r="E3" s="213"/>
      <c r="F3" s="213"/>
    </row>
    <row r="4" spans="1:7" ht="55.95" customHeight="1" x14ac:dyDescent="0.65">
      <c r="A4" s="203" t="s">
        <v>23</v>
      </c>
      <c r="B4" s="204" t="s">
        <v>25</v>
      </c>
      <c r="C4" s="204" t="s">
        <v>26</v>
      </c>
      <c r="D4" s="206" t="s">
        <v>27</v>
      </c>
      <c r="E4" s="206" t="s">
        <v>28</v>
      </c>
      <c r="F4" s="206" t="s">
        <v>29</v>
      </c>
      <c r="G4" s="226"/>
    </row>
    <row r="5" spans="1:7" ht="37.200000000000003" customHeight="1" x14ac:dyDescent="0.65">
      <c r="A5" s="207" t="s">
        <v>30</v>
      </c>
      <c r="B5" s="208">
        <v>0</v>
      </c>
      <c r="C5" s="208">
        <v>0</v>
      </c>
      <c r="D5" s="208">
        <f>'ทุน 1 ปี'!I406</f>
        <v>0</v>
      </c>
      <c r="E5" s="208">
        <v>0</v>
      </c>
      <c r="F5" s="208">
        <f>SUM(B5:E5)</f>
        <v>0</v>
      </c>
    </row>
    <row r="6" spans="1:7" ht="37.200000000000003" customHeight="1" x14ac:dyDescent="0.65">
      <c r="A6" s="207" t="s">
        <v>31</v>
      </c>
      <c r="B6" s="208">
        <v>0</v>
      </c>
      <c r="C6" s="208">
        <v>0</v>
      </c>
      <c r="D6" s="208">
        <f>'ทุน 1 ปี'!I407</f>
        <v>0</v>
      </c>
      <c r="E6" s="208">
        <v>0</v>
      </c>
      <c r="F6" s="208">
        <f t="shared" ref="F6:F7" si="0">SUM(B6:E6)</f>
        <v>0</v>
      </c>
    </row>
    <row r="7" spans="1:7" ht="37.200000000000003" customHeight="1" x14ac:dyDescent="0.65">
      <c r="A7" s="207" t="s">
        <v>32</v>
      </c>
      <c r="B7" s="208">
        <v>0</v>
      </c>
      <c r="C7" s="208">
        <v>0</v>
      </c>
      <c r="D7" s="208">
        <f>'ทุน 1 ปี'!I408</f>
        <v>0</v>
      </c>
      <c r="E7" s="208">
        <v>0</v>
      </c>
      <c r="F7" s="208">
        <f t="shared" si="0"/>
        <v>0</v>
      </c>
    </row>
    <row r="8" spans="1:7" ht="37.200000000000003" customHeight="1" x14ac:dyDescent="0.65">
      <c r="A8" s="206" t="s">
        <v>29</v>
      </c>
      <c r="B8" s="227">
        <f>SUM(B5:B7)</f>
        <v>0</v>
      </c>
      <c r="C8" s="227">
        <f t="shared" ref="C8:E8" si="1">SUM(C5:C7)</f>
        <v>0</v>
      </c>
      <c r="D8" s="227">
        <f t="shared" si="1"/>
        <v>0</v>
      </c>
      <c r="E8" s="227">
        <f t="shared" si="1"/>
        <v>0</v>
      </c>
      <c r="F8" s="227">
        <f>SUM(F5:F7)</f>
        <v>0</v>
      </c>
    </row>
  </sheetData>
  <mergeCells count="1">
    <mergeCell ref="A2:F2"/>
  </mergeCells>
  <pageMargins left="0.7" right="0.7" top="0.75" bottom="0.75" header="0.3" footer="0.3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B2:F12"/>
  <sheetViews>
    <sheetView showGridLines="0" workbookViewId="0">
      <selection activeCell="F14" sqref="F14"/>
    </sheetView>
  </sheetViews>
  <sheetFormatPr defaultRowHeight="22.8" x14ac:dyDescent="0.65"/>
  <cols>
    <col min="1" max="1" width="2.21875" style="1" customWidth="1"/>
    <col min="2" max="2" width="8.88671875" style="1"/>
    <col min="3" max="3" width="30.21875" style="1" customWidth="1"/>
    <col min="4" max="5" width="13.88671875" style="1" customWidth="1"/>
    <col min="6" max="6" width="15.44140625" style="1" customWidth="1"/>
    <col min="7" max="16384" width="8.88671875" style="1"/>
  </cols>
  <sheetData>
    <row r="2" spans="2:6" ht="23.25" customHeight="1" x14ac:dyDescent="0.65">
      <c r="B2" s="229" t="s">
        <v>129</v>
      </c>
      <c r="C2" s="229"/>
      <c r="D2" s="229"/>
      <c r="E2" s="229"/>
      <c r="F2" s="229"/>
    </row>
    <row r="3" spans="2:6" x14ac:dyDescent="0.65">
      <c r="B3" s="230" t="s">
        <v>107</v>
      </c>
      <c r="C3" s="230"/>
      <c r="D3" s="230"/>
      <c r="E3" s="230"/>
      <c r="F3" s="230"/>
    </row>
    <row r="4" spans="2:6" x14ac:dyDescent="0.65">
      <c r="B4" s="231" t="s">
        <v>79</v>
      </c>
      <c r="C4" s="232"/>
      <c r="D4" s="233" t="s">
        <v>80</v>
      </c>
      <c r="E4" s="233"/>
      <c r="F4" s="233"/>
    </row>
    <row r="5" spans="2:6" x14ac:dyDescent="0.65">
      <c r="B5" s="234"/>
      <c r="C5" s="235"/>
      <c r="D5" s="236" t="s">
        <v>108</v>
      </c>
      <c r="E5" s="237" t="s">
        <v>109</v>
      </c>
      <c r="F5" s="238"/>
    </row>
    <row r="6" spans="2:6" x14ac:dyDescent="0.65">
      <c r="B6" s="239"/>
      <c r="C6" s="240"/>
      <c r="D6" s="241"/>
      <c r="E6" s="242" t="s">
        <v>110</v>
      </c>
      <c r="F6" s="242" t="s">
        <v>111</v>
      </c>
    </row>
    <row r="7" spans="2:6" x14ac:dyDescent="0.65">
      <c r="B7" s="243" t="s">
        <v>73</v>
      </c>
      <c r="C7" s="244"/>
      <c r="D7" s="248">
        <f>25%*66.67%</f>
        <v>0.16667500000000002</v>
      </c>
      <c r="E7" s="248">
        <f>25%*66.67%</f>
        <v>0.16667500000000002</v>
      </c>
      <c r="F7" s="248">
        <f>20%*66.67%</f>
        <v>0.13334000000000001</v>
      </c>
    </row>
    <row r="8" spans="2:6" x14ac:dyDescent="0.65">
      <c r="B8" s="243" t="s">
        <v>74</v>
      </c>
      <c r="C8" s="244"/>
      <c r="D8" s="248">
        <f>30%*66.67%</f>
        <v>0.20001000000000002</v>
      </c>
      <c r="E8" s="248">
        <f>35%*66.67%</f>
        <v>0.233345</v>
      </c>
      <c r="F8" s="248">
        <f>35%*66.67%</f>
        <v>0.233345</v>
      </c>
    </row>
    <row r="9" spans="2:6" x14ac:dyDescent="0.65">
      <c r="B9" s="243" t="s">
        <v>75</v>
      </c>
      <c r="C9" s="244"/>
      <c r="D9" s="248">
        <f>35%*66.67%</f>
        <v>0.233345</v>
      </c>
      <c r="E9" s="248">
        <f>30%*66.67%</f>
        <v>0.20001000000000002</v>
      </c>
      <c r="F9" s="248">
        <f>35%*66.67%</f>
        <v>0.233345</v>
      </c>
    </row>
    <row r="10" spans="2:6" x14ac:dyDescent="0.65">
      <c r="B10" s="245" t="s">
        <v>112</v>
      </c>
      <c r="C10" s="246"/>
      <c r="D10" s="248">
        <f>10%*66.67%</f>
        <v>6.6670000000000007E-2</v>
      </c>
      <c r="E10" s="248">
        <f>10%*66.67%</f>
        <v>6.6670000000000007E-2</v>
      </c>
      <c r="F10" s="248">
        <f>10%*66.67%</f>
        <v>6.6670000000000007E-2</v>
      </c>
    </row>
    <row r="11" spans="2:6" x14ac:dyDescent="0.65">
      <c r="B11" s="245" t="s">
        <v>113</v>
      </c>
      <c r="C11" s="246"/>
      <c r="D11" s="248">
        <f>5000/15000</f>
        <v>0.33333333333333331</v>
      </c>
      <c r="E11" s="248">
        <f>5000/15000</f>
        <v>0.33333333333333331</v>
      </c>
      <c r="F11" s="248">
        <f>5000/15000</f>
        <v>0.33333333333333331</v>
      </c>
    </row>
    <row r="12" spans="2:6" x14ac:dyDescent="0.65">
      <c r="D12" s="247">
        <f>SUM(D7:D11)</f>
        <v>1.0000333333333333</v>
      </c>
      <c r="E12" s="247">
        <f>SUM(E7:E11)</f>
        <v>1.0000333333333333</v>
      </c>
      <c r="F12" s="247">
        <f>SUM(F7:F11)</f>
        <v>1.0000333333333333</v>
      </c>
    </row>
  </sheetData>
  <mergeCells count="3">
    <mergeCell ref="B4:C6"/>
    <mergeCell ref="D5:D6"/>
    <mergeCell ref="E5:F5"/>
  </mergeCells>
  <pageMargins left="0.70866141732283472" right="0.31496062992125984" top="0.7480314960629921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D12"/>
  <sheetViews>
    <sheetView showGridLines="0" tabSelected="1" workbookViewId="0">
      <selection activeCell="C9" sqref="C9"/>
    </sheetView>
  </sheetViews>
  <sheetFormatPr defaultRowHeight="16.8" x14ac:dyDescent="0.5"/>
  <cols>
    <col min="1" max="1" width="2.21875" style="228" customWidth="1"/>
    <col min="2" max="2" width="10.109375" style="228" customWidth="1"/>
    <col min="3" max="3" width="44.6640625" style="228" customWidth="1"/>
    <col min="4" max="4" width="25.5546875" style="228" bestFit="1" customWidth="1"/>
    <col min="5" max="16384" width="8.88671875" style="228"/>
  </cols>
  <sheetData>
    <row r="1" spans="1:4" ht="22.8" x14ac:dyDescent="0.65">
      <c r="A1" s="1"/>
      <c r="B1" s="1"/>
      <c r="C1" s="1"/>
      <c r="D1" s="1"/>
    </row>
    <row r="2" spans="1:4" ht="22.8" x14ac:dyDescent="0.65">
      <c r="A2" s="1"/>
      <c r="B2" s="249" t="s">
        <v>84</v>
      </c>
      <c r="C2" s="249"/>
      <c r="D2" s="249"/>
    </row>
    <row r="3" spans="1:4" ht="101.25" customHeight="1" x14ac:dyDescent="0.65">
      <c r="A3" s="1"/>
      <c r="B3" s="249" t="s">
        <v>136</v>
      </c>
      <c r="C3" s="249"/>
      <c r="D3" s="249"/>
    </row>
    <row r="4" spans="1:4" ht="22.8" x14ac:dyDescent="0.65">
      <c r="A4" s="1"/>
      <c r="B4" s="250"/>
      <c r="C4" s="250"/>
      <c r="D4" s="250"/>
    </row>
    <row r="5" spans="1:4" ht="45.6" x14ac:dyDescent="0.65">
      <c r="A5" s="1"/>
      <c r="B5" s="251" t="s">
        <v>85</v>
      </c>
      <c r="C5" s="252" t="s">
        <v>86</v>
      </c>
      <c r="D5" s="253" t="s">
        <v>87</v>
      </c>
    </row>
    <row r="6" spans="1:4" ht="22.8" x14ac:dyDescent="0.65">
      <c r="A6" s="1"/>
      <c r="B6" s="254" t="s">
        <v>88</v>
      </c>
      <c r="C6" s="255" t="s">
        <v>87</v>
      </c>
      <c r="D6" s="256" t="s">
        <v>89</v>
      </c>
    </row>
    <row r="7" spans="1:4" ht="22.8" x14ac:dyDescent="0.65">
      <c r="A7" s="1"/>
      <c r="B7" s="254" t="s">
        <v>90</v>
      </c>
      <c r="C7" s="257" t="s">
        <v>91</v>
      </c>
      <c r="D7" s="258" t="s">
        <v>92</v>
      </c>
    </row>
    <row r="8" spans="1:4" ht="22.8" x14ac:dyDescent="0.65">
      <c r="A8" s="1"/>
      <c r="B8" s="260" t="s">
        <v>93</v>
      </c>
      <c r="C8" s="257" t="s">
        <v>94</v>
      </c>
      <c r="D8" s="258" t="s">
        <v>95</v>
      </c>
    </row>
    <row r="9" spans="1:4" ht="22.8" x14ac:dyDescent="0.65">
      <c r="A9" s="1"/>
      <c r="B9" s="261"/>
      <c r="C9" s="257" t="s">
        <v>96</v>
      </c>
      <c r="D9" s="258" t="s">
        <v>97</v>
      </c>
    </row>
    <row r="10" spans="1:4" ht="22.8" x14ac:dyDescent="0.65">
      <c r="A10" s="1"/>
      <c r="B10" s="262"/>
      <c r="C10" s="259" t="s">
        <v>98</v>
      </c>
      <c r="D10" s="258" t="s">
        <v>99</v>
      </c>
    </row>
    <row r="11" spans="1:4" ht="22.8" x14ac:dyDescent="0.65">
      <c r="A11" s="1"/>
      <c r="B11" s="1"/>
      <c r="C11" s="1"/>
      <c r="D11" s="1"/>
    </row>
    <row r="12" spans="1:4" ht="22.8" x14ac:dyDescent="0.65">
      <c r="A12" s="1"/>
      <c r="B12" s="1"/>
      <c r="C12" s="1"/>
      <c r="D12" s="1"/>
    </row>
  </sheetData>
  <mergeCells count="4">
    <mergeCell ref="B2:D2"/>
    <mergeCell ref="B3:D3"/>
    <mergeCell ref="B4:D4"/>
    <mergeCell ref="B8:B10"/>
  </mergeCells>
  <pageMargins left="0.70866141732283472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ทุน 1 ปี</vt:lpstr>
      <vt:lpstr>งวดงาน-งวดเงิน</vt:lpstr>
      <vt:lpstr>นวัตกรรม(1-2ปี)</vt:lpstr>
      <vt:lpstr>อัตราค่าสอบบัญชี</vt:lpstr>
      <vt:lpstr>'ทุน 1 ปี'!Print_Area</vt:lpstr>
      <vt:lpstr>'ทุน 1 ปี'!Print_Titles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Supanida Jirasinwatthana</dc:creator>
  <cp:lastModifiedBy>Somchanok Ladadok</cp:lastModifiedBy>
  <cp:lastPrinted>2022-04-01T06:13:11Z</cp:lastPrinted>
  <dcterms:created xsi:type="dcterms:W3CDTF">2019-05-10T01:31:26Z</dcterms:created>
  <dcterms:modified xsi:type="dcterms:W3CDTF">2025-10-27T22:59:45Z</dcterms:modified>
</cp:coreProperties>
</file>